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document history" sheetId="1" r:id="rId1"/>
    <sheet name="gear-wheels for 005 088 016" sheetId="2" r:id="rId2"/>
    <sheet name="Original 005-type values" sheetId="3" r:id="rId3"/>
    <sheet name="Gearbox calculation" sheetId="4" r:id="rId4"/>
    <sheet name="Gear wheel module" sheetId="5" r:id="rId5"/>
  </sheets>
  <definedNames>
    <definedName name="_xlnm._FilterDatabase" localSheetId="1" hidden="1">'gear-wheels for 005 088 016'!$B$2:$X$431</definedName>
    <definedName name="IGANG1">'Original 005-type values'!$B$5</definedName>
    <definedName name="IGANG100">'Original 005-type values'!$B$4</definedName>
    <definedName name="IIGANG1">'Original 005-type values'!$C$5</definedName>
    <definedName name="IIGANG100">'Original 005-type values'!$C$4</definedName>
    <definedName name="IIIGANG1">'Original 005-type values'!$D$5</definedName>
    <definedName name="IIIGANG100">'Original 005-type values'!$D$4</definedName>
    <definedName name="IVGANG1">'Original 005-type values'!$E$5</definedName>
    <definedName name="IVGANG100">'Original 005-type values'!$E$4</definedName>
  </definedNames>
  <calcPr fullCalcOnLoad="1"/>
</workbook>
</file>

<file path=xl/comments2.xml><?xml version="1.0" encoding="utf-8"?>
<comments xmlns="http://schemas.openxmlformats.org/spreadsheetml/2006/main">
  <authors>
    <author>Marc Rawer</author>
  </authors>
  <commentList>
    <comment ref="B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Car type here</t>
        </r>
      </text>
    </comment>
    <comment ref="C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motor type here</t>
        </r>
      </text>
    </comment>
    <comment ref="D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year here</t>
        </r>
      </text>
    </comment>
    <comment ref="F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gearbox code here</t>
        </r>
      </text>
    </comment>
    <comment ref="I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VW part number for first gearbox wheel A here</t>
        </r>
      </text>
    </comment>
    <comment ref="J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number of teepth of gearbox wheel A here</t>
        </r>
      </text>
    </comment>
    <comment ref="K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VW part number for first gearbox wheel B here</t>
        </r>
      </text>
    </comment>
    <comment ref="L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number of teeth of gearbox wheel B here</t>
        </r>
      </text>
    </comment>
    <comment ref="M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gear ratio of original gear here</t>
        </r>
      </text>
    </comment>
    <comment ref="N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gear enlargement in relation to original Iltis gear here (e.g. 7,23% means the selected gear is 7.23% longer than the original gear in the Iltis gearbox)</t>
        </r>
      </text>
    </comment>
    <comment ref="O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VW part number for first gearbox wheel A here</t>
        </r>
      </text>
    </comment>
    <comment ref="P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number of teepth of gearbox wheel A here</t>
        </r>
      </text>
    </comment>
    <comment ref="Q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VW part number for first gearbox wheel B here</t>
        </r>
      </text>
    </comment>
    <comment ref="R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number of teeth of gearbox wheel B here</t>
        </r>
      </text>
    </comment>
    <comment ref="S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gear ratio of original gear here</t>
        </r>
      </text>
    </comment>
    <comment ref="T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gear enlargement in relation to original Iltis gear here (e.g. 7,23% means the selected gear is 7.23% longer than the original gear in the Iltis gearbox)</t>
        </r>
      </text>
    </comment>
    <comment ref="U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VW part number for first gearbox wheel A here</t>
        </r>
      </text>
    </comment>
    <comment ref="V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number of teepth of gearbox wheel A here</t>
        </r>
      </text>
    </comment>
    <comment ref="W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VW part number for first gearbox wheel B here</t>
        </r>
      </text>
    </comment>
    <comment ref="X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number of teeth of gearbox wheel B here</t>
        </r>
      </text>
    </comment>
    <comment ref="E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for gearbox type: number of gears</t>
        </r>
      </text>
    </comment>
    <comment ref="G2" authorId="0">
      <text>
        <r>
          <rPr>
            <b/>
            <sz val="8"/>
            <rFont val="Tahoma"/>
            <family val="0"/>
          </rPr>
          <t>Marc Rawer:</t>
        </r>
        <r>
          <rPr>
            <sz val="8"/>
            <rFont val="Tahoma"/>
            <family val="0"/>
          </rPr>
          <t xml:space="preserve">
select gearbox code here</t>
        </r>
      </text>
    </comment>
  </commentList>
</comments>
</file>

<file path=xl/sharedStrings.xml><?xml version="1.0" encoding="utf-8"?>
<sst xmlns="http://schemas.openxmlformats.org/spreadsheetml/2006/main" count="5582" uniqueCount="267">
  <si>
    <t>Audi 100</t>
  </si>
  <si>
    <t>Typ</t>
  </si>
  <si>
    <t>2,0l / 2,2l</t>
  </si>
  <si>
    <t>Motor</t>
  </si>
  <si>
    <t>Z Zahnrad</t>
  </si>
  <si>
    <t>XY</t>
  </si>
  <si>
    <t>XU</t>
  </si>
  <si>
    <t>XV</t>
  </si>
  <si>
    <t>XW</t>
  </si>
  <si>
    <t>VW ET #</t>
  </si>
  <si>
    <t>XR</t>
  </si>
  <si>
    <t>XZ</t>
  </si>
  <si>
    <t>088 311 131 C</t>
  </si>
  <si>
    <t>088 311 131 A</t>
  </si>
  <si>
    <t>088 311 149</t>
  </si>
  <si>
    <t>088 311 149 B</t>
  </si>
  <si>
    <t>088 311 285 A</t>
  </si>
  <si>
    <t>34/25</t>
  </si>
  <si>
    <t>088 311 285 C</t>
  </si>
  <si>
    <t>32/26</t>
  </si>
  <si>
    <t>088 311 351 A</t>
  </si>
  <si>
    <t>29/30</t>
  </si>
  <si>
    <t>088 311 351 C</t>
  </si>
  <si>
    <t>4G manuell</t>
  </si>
  <si>
    <t>5G manuell</t>
  </si>
  <si>
    <t>WV</t>
  </si>
  <si>
    <t>Z Schaltrad</t>
  </si>
  <si>
    <t>016 311 131 A</t>
  </si>
  <si>
    <t>016 311 149 A</t>
  </si>
  <si>
    <t>016 311 159 C</t>
  </si>
  <si>
    <t>016 311 353 B</t>
  </si>
  <si>
    <t>UQ</t>
  </si>
  <si>
    <t>MG</t>
  </si>
  <si>
    <t>MJ</t>
  </si>
  <si>
    <t>99 nicht lieferbar</t>
  </si>
  <si>
    <t>088 311 351 D</t>
  </si>
  <si>
    <t>VT</t>
  </si>
  <si>
    <t>UF</t>
  </si>
  <si>
    <t>VZ</t>
  </si>
  <si>
    <t>MM</t>
  </si>
  <si>
    <t>MN</t>
  </si>
  <si>
    <t>24/25</t>
  </si>
  <si>
    <t>016 311 131 C</t>
  </si>
  <si>
    <t>016 311 149 B</t>
  </si>
  <si>
    <t>30/35</t>
  </si>
  <si>
    <t>28/31</t>
  </si>
  <si>
    <t>016 311 149 D</t>
  </si>
  <si>
    <t>016 311 353 A</t>
  </si>
  <si>
    <t>016 311 353 C</t>
  </si>
  <si>
    <t>26/38</t>
  </si>
  <si>
    <t>016 311 159 B</t>
  </si>
  <si>
    <t>016 311 159 D</t>
  </si>
  <si>
    <t>28/36</t>
  </si>
  <si>
    <t>MQ</t>
  </si>
  <si>
    <t>MK</t>
  </si>
  <si>
    <t>ML</t>
  </si>
  <si>
    <t>2U</t>
  </si>
  <si>
    <t>3U</t>
  </si>
  <si>
    <t>4U</t>
  </si>
  <si>
    <t>5U</t>
  </si>
  <si>
    <t>6U</t>
  </si>
  <si>
    <t>088 311 131 F</t>
  </si>
  <si>
    <t>088 311 149 F</t>
  </si>
  <si>
    <t>016 311 159 P</t>
  </si>
  <si>
    <t>088 311 285 E</t>
  </si>
  <si>
    <t>5N</t>
  </si>
  <si>
    <t>3V</t>
  </si>
  <si>
    <t>005 311 285</t>
  </si>
  <si>
    <t>016 311 131 F</t>
  </si>
  <si>
    <t>016 311 131 E</t>
  </si>
  <si>
    <t>016 311 149 J</t>
  </si>
  <si>
    <t>016 311 149 H</t>
  </si>
  <si>
    <t>088 311 351 E</t>
  </si>
  <si>
    <t>016 311 351 B</t>
  </si>
  <si>
    <t>016 311 353 G</t>
  </si>
  <si>
    <t>016 311 353 E</t>
  </si>
  <si>
    <t>016 311 159 F</t>
  </si>
  <si>
    <t>AAV</t>
  </si>
  <si>
    <t>AAW</t>
  </si>
  <si>
    <t>AAX</t>
  </si>
  <si>
    <t>AAY</t>
  </si>
  <si>
    <t>32/27</t>
  </si>
  <si>
    <t>AFC</t>
  </si>
  <si>
    <t>3K</t>
  </si>
  <si>
    <t>AAZ</t>
  </si>
  <si>
    <t>AEY</t>
  </si>
  <si>
    <t>35/24</t>
  </si>
  <si>
    <t>35/25</t>
  </si>
  <si>
    <t>27/32</t>
  </si>
  <si>
    <t>30/28</t>
  </si>
  <si>
    <t>27/37</t>
  </si>
  <si>
    <t>016 311 159 E</t>
  </si>
  <si>
    <t>016 311 353 D</t>
  </si>
  <si>
    <t>AMM</t>
  </si>
  <si>
    <t>AMN</t>
  </si>
  <si>
    <t>APN</t>
  </si>
  <si>
    <t>APP</t>
  </si>
  <si>
    <t>25/39</t>
  </si>
  <si>
    <t>APR</t>
  </si>
  <si>
    <t>APS</t>
  </si>
  <si>
    <t>APU</t>
  </si>
  <si>
    <t>APV</t>
  </si>
  <si>
    <t>AUS</t>
  </si>
  <si>
    <t>AUR</t>
  </si>
  <si>
    <t>AVB</t>
  </si>
  <si>
    <t>AVA</t>
  </si>
  <si>
    <t>AUW</t>
  </si>
  <si>
    <t>AUV</t>
  </si>
  <si>
    <t>AUY</t>
  </si>
  <si>
    <t>AUZ</t>
  </si>
  <si>
    <t>AEZ</t>
  </si>
  <si>
    <t>AAJ</t>
  </si>
  <si>
    <t>016 311 353 R</t>
  </si>
  <si>
    <t>016 311 353 P</t>
  </si>
  <si>
    <t>016 311 159 AB</t>
  </si>
  <si>
    <t>MC</t>
  </si>
  <si>
    <t>AAH</t>
  </si>
  <si>
    <t>AGD</t>
  </si>
  <si>
    <t>016 311 353 M</t>
  </si>
  <si>
    <t>016 311 353 H</t>
  </si>
  <si>
    <t>016 311 353 N</t>
  </si>
  <si>
    <t>016 311 159 M</t>
  </si>
  <si>
    <t>016 311 159 G</t>
  </si>
  <si>
    <t>016 311 159 R</t>
  </si>
  <si>
    <t>016 311 159 Q</t>
  </si>
  <si>
    <t>29/36</t>
  </si>
  <si>
    <t>26/39</t>
  </si>
  <si>
    <t>Audi 100 Quatro</t>
  </si>
  <si>
    <t>AOC</t>
  </si>
  <si>
    <t>AOB</t>
  </si>
  <si>
    <t>AUP</t>
  </si>
  <si>
    <t>AUN</t>
  </si>
  <si>
    <t>016 311 159 AK</t>
  </si>
  <si>
    <t>Audi Quattro/Sport</t>
  </si>
  <si>
    <t>?</t>
  </si>
  <si>
    <t>UG</t>
  </si>
  <si>
    <t>4H</t>
  </si>
  <si>
    <t>5H</t>
  </si>
  <si>
    <t>7Z</t>
  </si>
  <si>
    <t>APX</t>
  </si>
  <si>
    <t>ASX</t>
  </si>
  <si>
    <t>AUH</t>
  </si>
  <si>
    <t>AUK</t>
  </si>
  <si>
    <t>AVC</t>
  </si>
  <si>
    <t>088 311 251 A</t>
  </si>
  <si>
    <t>016 311 347 B</t>
  </si>
  <si>
    <t>016 311 279 A</t>
  </si>
  <si>
    <t>016 311 363 L</t>
  </si>
  <si>
    <t>AAE</t>
  </si>
  <si>
    <t>088 311 285</t>
  </si>
  <si>
    <t>016 311 159 BJ</t>
  </si>
  <si>
    <t>016 311 159 AD</t>
  </si>
  <si>
    <t>Audi Coupe Quattro</t>
  </si>
  <si>
    <t>US</t>
  </si>
  <si>
    <t>Audi 200</t>
  </si>
  <si>
    <t>WU</t>
  </si>
  <si>
    <t>MP</t>
  </si>
  <si>
    <t>37/32</t>
  </si>
  <si>
    <t>29/35</t>
  </si>
  <si>
    <t>Audi 200/Avant Quattro</t>
  </si>
  <si>
    <t>AES</t>
  </si>
  <si>
    <t>APZ</t>
  </si>
  <si>
    <t>ADY</t>
  </si>
  <si>
    <t>ADZ</t>
  </si>
  <si>
    <t>AOA</t>
  </si>
  <si>
    <t>AUL</t>
  </si>
  <si>
    <t>AUM</t>
  </si>
  <si>
    <t>Audi 80/90/Avant quattro</t>
  </si>
  <si>
    <t>UH</t>
  </si>
  <si>
    <t>016 313 353 A</t>
  </si>
  <si>
    <t>1,7 Otto</t>
  </si>
  <si>
    <t>5G Manuell</t>
  </si>
  <si>
    <t>WL</t>
  </si>
  <si>
    <t>005 311 131</t>
  </si>
  <si>
    <t>005 311 149</t>
  </si>
  <si>
    <t>005 311 351</t>
  </si>
  <si>
    <t>VW Iltis</t>
  </si>
  <si>
    <t>VW Passat Synchro</t>
  </si>
  <si>
    <t>AAU</t>
  </si>
  <si>
    <t>43/11</t>
  </si>
  <si>
    <t>41/18</t>
  </si>
  <si>
    <t>38/35</t>
  </si>
  <si>
    <t>I</t>
  </si>
  <si>
    <t>II</t>
  </si>
  <si>
    <t>III</t>
  </si>
  <si>
    <t>IV</t>
  </si>
  <si>
    <t>Zz/Zs</t>
  </si>
  <si>
    <t>%</t>
  </si>
  <si>
    <t>X%</t>
  </si>
  <si>
    <t>Marc Rawer</t>
  </si>
  <si>
    <t>(marc.rawer@gmx.de)</t>
  </si>
  <si>
    <t>Document History</t>
  </si>
  <si>
    <t>Overview of gearbox ratio changes for 3rd and 4th gear of VW Gearbox 005 type (VW/Bombardier Iltis)</t>
  </si>
  <si>
    <t>document creation</t>
  </si>
  <si>
    <t>first official releas to public</t>
  </si>
  <si>
    <t>!WARNING!</t>
  </si>
  <si>
    <t>The data containded in this document was extracted from VW ETKA 1999. Most of this work has been done</t>
  </si>
  <si>
    <t>after midnight, so double check the data with ETKA or ETOS if you are willing to customize your gearbox.</t>
  </si>
  <si>
    <t>Author</t>
  </si>
  <si>
    <t>original reagbox ratio for Iltis</t>
  </si>
  <si>
    <t>gear</t>
  </si>
  <si>
    <t>ratio</t>
  </si>
  <si>
    <t>Car</t>
  </si>
  <si>
    <t>Gearbox</t>
  </si>
  <si>
    <t>III. gear</t>
  </si>
  <si>
    <t>IV. gear</t>
  </si>
  <si>
    <t>V. gear</t>
  </si>
  <si>
    <t>Year</t>
  </si>
  <si>
    <t>Type</t>
  </si>
  <si>
    <t>box number</t>
  </si>
  <si>
    <t>changed propably false values in 3rd gear ration (50% and 64% longer types)</t>
  </si>
  <si>
    <t>added some comments to explain the selections</t>
  </si>
  <si>
    <t>Document remarks</t>
  </si>
  <si>
    <t>Poersche 924</t>
  </si>
  <si>
    <t>Gearbox 005 cutaway image</t>
  </si>
  <si>
    <t xml:space="preserve">The list is based on all Audi 80, 90, 100, 200, Audi Quattro, Avant and Coupe as well as VW Passat Synchro gearboxes described in </t>
  </si>
  <si>
    <t>the 1999 VAG ETKA (Volkswagen parts database). This means that all gearboxes of 005-series, 016-series and 088-series have been</t>
  </si>
  <si>
    <t>listed.The list enables you to select a geaxbox type and see in wich car it has been mounted, or to select a gearbox wheel find out it's</t>
  </si>
  <si>
    <t xml:space="preserve">origines. Also, you can select all (so far known) possible gear enlargements for the 3rd and 4rth gear of the original Iltis gearbox. The </t>
  </si>
  <si>
    <t>percentage tells you how much longer this selected gear will be in comparison to the original gear mounted in the Iltis gearbox.</t>
  </si>
  <si>
    <t>box generation</t>
  </si>
  <si>
    <t>088</t>
  </si>
  <si>
    <t>005</t>
  </si>
  <si>
    <t>x</t>
  </si>
  <si>
    <t>088.8</t>
  </si>
  <si>
    <t>088.5</t>
  </si>
  <si>
    <t>2,2l 5Zyl</t>
  </si>
  <si>
    <t>2.0l 4Zyl.</t>
  </si>
  <si>
    <t>088.9</t>
  </si>
  <si>
    <t>2.2l 5Zyl</t>
  </si>
  <si>
    <t>2.0l 5Zyl</t>
  </si>
  <si>
    <t>088.4</t>
  </si>
  <si>
    <t>MH</t>
  </si>
  <si>
    <t>checked with Rep.Leitfaden?</t>
  </si>
  <si>
    <t>2.0l / 2.2l</t>
  </si>
  <si>
    <t>Audi 5000/5000T</t>
  </si>
  <si>
    <t>016.3</t>
  </si>
  <si>
    <t>XS</t>
  </si>
  <si>
    <t>UL</t>
  </si>
  <si>
    <t>crosschecked a lot of gearboxes with Rep.-Leitfaden 088 &amp; 016 Getriebe, added MH (South Africa), XS and UL Gearboxes</t>
  </si>
  <si>
    <t>Audi 100/5000</t>
  </si>
  <si>
    <t>016.4</t>
  </si>
  <si>
    <t>WN</t>
  </si>
  <si>
    <t>changed ratio of 4rth gear for XR, XZ, MG, WN types due to wrong gear ratios in EPC</t>
  </si>
  <si>
    <t>016.7</t>
  </si>
  <si>
    <t>016.6</t>
  </si>
  <si>
    <t>Audi 100/200</t>
  </si>
  <si>
    <t>26/28</t>
  </si>
  <si>
    <t>UW</t>
  </si>
  <si>
    <t>MR</t>
  </si>
  <si>
    <t>Calculation of gearbox ratios</t>
  </si>
  <si>
    <t xml:space="preserve"> </t>
  </si>
  <si>
    <t>Added calculation of gear box and gear wheel module</t>
  </si>
  <si>
    <t>4ter Gang</t>
  </si>
  <si>
    <t>original</t>
  </si>
  <si>
    <t>Z_Gangrad</t>
  </si>
  <si>
    <t>Di</t>
  </si>
  <si>
    <t>D1</t>
  </si>
  <si>
    <t>D2</t>
  </si>
  <si>
    <t>B1</t>
  </si>
  <si>
    <t>B2</t>
  </si>
  <si>
    <t>H</t>
  </si>
  <si>
    <t>Modul min</t>
  </si>
  <si>
    <t>Modul max</t>
  </si>
  <si>
    <t>3ter Gang</t>
  </si>
  <si>
    <t>7% länger</t>
  </si>
  <si>
    <t>21% länger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</si>
</sst>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Tahoma"/>
      <family val="0"/>
    </font>
    <font>
      <sz val="8"/>
      <name val="Arial"/>
      <family val="0"/>
    </font>
    <font>
      <b/>
      <sz val="12"/>
      <color indexed="39"/>
      <name val="Arial"/>
      <family val="2"/>
    </font>
    <font>
      <b/>
      <sz val="12"/>
      <color indexed="10"/>
      <name val="Arial"/>
      <family val="2"/>
    </font>
    <font>
      <b/>
      <sz val="12"/>
      <color indexed="20"/>
      <name val="Arial"/>
      <family val="2"/>
    </font>
    <font>
      <b/>
      <sz val="12"/>
      <color indexed="15"/>
      <name val="Arial"/>
      <family val="2"/>
    </font>
    <font>
      <b/>
      <sz val="12"/>
      <color indexed="51"/>
      <name val="Arial"/>
      <family val="2"/>
    </font>
    <font>
      <b/>
      <sz val="12"/>
      <color indexed="14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Fill="1" applyAlignment="1">
      <alignment horizontal="left" indent="1"/>
    </xf>
    <xf numFmtId="0" fontId="0" fillId="0" borderId="0" xfId="0" applyFont="1" applyAlignment="1">
      <alignment horizontal="left" indent="1"/>
    </xf>
    <xf numFmtId="2" fontId="0" fillId="0" borderId="4" xfId="0" applyNumberFormat="1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49" fontId="0" fillId="0" borderId="3" xfId="0" applyNumberFormat="1" applyBorder="1" applyAlignment="1">
      <alignment/>
    </xf>
    <xf numFmtId="49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/>
    </xf>
    <xf numFmtId="0" fontId="0" fillId="0" borderId="0" xfId="0" applyFont="1" applyFill="1" applyAlignment="1">
      <alignment/>
    </xf>
    <xf numFmtId="0" fontId="2" fillId="0" borderId="7" xfId="0" applyFont="1" applyBorder="1" applyAlignment="1">
      <alignment/>
    </xf>
    <xf numFmtId="2" fontId="2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13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9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24</xdr:row>
      <xdr:rowOff>0</xdr:rowOff>
    </xdr:from>
    <xdr:to>
      <xdr:col>8</xdr:col>
      <xdr:colOff>476250</xdr:colOff>
      <xdr:row>64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24300"/>
          <a:ext cx="6353175" cy="6515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3</xdr:col>
      <xdr:colOff>542925</xdr:colOff>
      <xdr:row>27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2609850" cy="413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0</xdr:colOff>
      <xdr:row>2</xdr:row>
      <xdr:rowOff>0</xdr:rowOff>
    </xdr:from>
    <xdr:to>
      <xdr:col>7</xdr:col>
      <xdr:colOff>581025</xdr:colOff>
      <xdr:row>17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28925" y="361950"/>
          <a:ext cx="2867025" cy="2486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28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5343525" cy="4552950"/>
          <a:chOff x="354" y="694"/>
          <a:chExt cx="561" cy="478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354" y="694"/>
            <a:ext cx="561" cy="478"/>
          </a:xfrm>
          <a:prstGeom prst="rect">
            <a:avLst/>
          </a:prstGeom>
          <a:noFill/>
          <a:ln w="1" cmpd="sng">
            <a:noFill/>
          </a:ln>
        </xdr:spPr>
      </xdr:pic>
      <xdr:sp>
        <xdr:nvSpPr>
          <xdr:cNvPr id="3" name="Line 3"/>
          <xdr:cNvSpPr>
            <a:spLocks/>
          </xdr:cNvSpPr>
        </xdr:nvSpPr>
        <xdr:spPr>
          <a:xfrm>
            <a:off x="459" y="786"/>
            <a:ext cx="346" cy="293"/>
          </a:xfrm>
          <a:prstGeom prst="line">
            <a:avLst/>
          </a:prstGeom>
          <a:noFill/>
          <a:ln w="28575" cmpd="sng">
            <a:solidFill>
              <a:srgbClr val="00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550" y="845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D2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69" y="839"/>
            <a:ext cx="323" cy="188"/>
          </a:xfrm>
          <a:prstGeom prst="line">
            <a:avLst/>
          </a:prstGeom>
          <a:noFill/>
          <a:ln w="28575" cmpd="sng">
            <a:solidFill>
              <a:srgbClr val="FF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507" y="876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D1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16" y="883"/>
            <a:ext cx="28" cy="97"/>
          </a:xfrm>
          <a:prstGeom prst="line">
            <a:avLst/>
          </a:prstGeom>
          <a:noFill/>
          <a:ln w="28575" cmpd="sng">
            <a:solidFill>
              <a:srgbClr val="80008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8"/>
          <xdr:cNvSpPr>
            <a:spLocks/>
          </xdr:cNvSpPr>
        </xdr:nvSpPr>
        <xdr:spPr>
          <a:xfrm>
            <a:off x="579" y="882"/>
            <a:ext cx="102" cy="102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9"/>
          <xdr:cNvSpPr txBox="1">
            <a:spLocks noChangeArrowheads="1"/>
          </xdr:cNvSpPr>
        </xdr:nvSpPr>
        <xdr:spPr>
          <a:xfrm>
            <a:off x="633" y="863"/>
            <a:ext cx="26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Di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66" y="1118"/>
            <a:ext cx="7" cy="40"/>
          </a:xfrm>
          <a:prstGeom prst="line">
            <a:avLst/>
          </a:prstGeom>
          <a:noFill/>
          <a:ln w="28575" cmpd="sng">
            <a:solidFill>
              <a:srgbClr val="00CC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669" y="1117"/>
            <a:ext cx="22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FFFF"/>
                </a:solidFill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579" y="1126"/>
            <a:ext cx="37" cy="7"/>
          </a:xfrm>
          <a:prstGeom prst="line">
            <a:avLst/>
          </a:prstGeom>
          <a:noFill/>
          <a:ln w="28575" cmpd="sng">
            <a:solidFill>
              <a:srgbClr val="FFCC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552" y="1114"/>
            <a:ext cx="28" cy="11"/>
          </a:xfrm>
          <a:prstGeom prst="line">
            <a:avLst/>
          </a:prstGeom>
          <a:noFill/>
          <a:ln w="28575" cmpd="sng">
            <a:solidFill>
              <a:srgbClr val="FF00FF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587" y="1107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CC00"/>
                </a:solidFill>
                <a:latin typeface="Arial"/>
                <a:ea typeface="Arial"/>
                <a:cs typeface="Arial"/>
              </a:rPr>
              <a:t>B1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558" y="1083"/>
            <a:ext cx="31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rPr>
              <a:t>B2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>
      <selection activeCell="C10" sqref="C10"/>
    </sheetView>
  </sheetViews>
  <sheetFormatPr defaultColWidth="11.421875" defaultRowHeight="12.75"/>
  <cols>
    <col min="1" max="1" width="17.57421875" style="0" customWidth="1"/>
    <col min="2" max="2" width="2.00390625" style="0" customWidth="1"/>
  </cols>
  <sheetData>
    <row r="1" ht="15.75">
      <c r="A1" s="16" t="s">
        <v>192</v>
      </c>
    </row>
    <row r="3" spans="1:10" ht="12.75">
      <c r="A3" s="20" t="s">
        <v>195</v>
      </c>
      <c r="B3" s="20" t="s">
        <v>196</v>
      </c>
      <c r="C3" s="20"/>
      <c r="D3" s="20"/>
      <c r="E3" s="20"/>
      <c r="F3" s="20"/>
      <c r="G3" s="20"/>
      <c r="H3" s="20"/>
      <c r="I3" s="20"/>
      <c r="J3" s="20"/>
    </row>
    <row r="4" spans="1:10" ht="12.75">
      <c r="A4" s="20"/>
      <c r="B4" s="20" t="s">
        <v>197</v>
      </c>
      <c r="C4" s="20"/>
      <c r="D4" s="20"/>
      <c r="E4" s="20"/>
      <c r="F4" s="20"/>
      <c r="G4" s="20"/>
      <c r="H4" s="20"/>
      <c r="I4" s="20"/>
      <c r="J4" s="20"/>
    </row>
    <row r="6" spans="1:4" ht="12.75">
      <c r="A6" s="18" t="s">
        <v>198</v>
      </c>
      <c r="B6" t="s">
        <v>189</v>
      </c>
      <c r="D6" t="s">
        <v>190</v>
      </c>
    </row>
    <row r="8" ht="12.75">
      <c r="A8" s="18" t="s">
        <v>191</v>
      </c>
    </row>
    <row r="9" spans="1:3" ht="12.75">
      <c r="A9" s="17">
        <v>38358</v>
      </c>
      <c r="C9" t="s">
        <v>239</v>
      </c>
    </row>
    <row r="10" spans="1:3" ht="12.75">
      <c r="A10" s="17">
        <v>38279</v>
      </c>
      <c r="C10" t="s">
        <v>243</v>
      </c>
    </row>
    <row r="11" spans="1:3" ht="12.75">
      <c r="A11" s="17">
        <v>38257</v>
      </c>
      <c r="C11" t="s">
        <v>211</v>
      </c>
    </row>
    <row r="12" spans="1:3" ht="12.75">
      <c r="A12" s="17">
        <v>38251</v>
      </c>
      <c r="C12" t="s">
        <v>210</v>
      </c>
    </row>
    <row r="13" spans="1:3" ht="12.75">
      <c r="A13" s="17">
        <v>38196</v>
      </c>
      <c r="C13" t="s">
        <v>194</v>
      </c>
    </row>
    <row r="14" spans="1:3" ht="12.75">
      <c r="A14" s="17">
        <v>38169</v>
      </c>
      <c r="C14" t="s">
        <v>193</v>
      </c>
    </row>
    <row r="15" spans="1:3" ht="12.75">
      <c r="A15" s="17">
        <v>38401</v>
      </c>
      <c r="C15" t="s">
        <v>252</v>
      </c>
    </row>
    <row r="17" ht="12.75">
      <c r="A17" s="18" t="s">
        <v>212</v>
      </c>
    </row>
    <row r="18" ht="12.75">
      <c r="A18" t="s">
        <v>215</v>
      </c>
    </row>
    <row r="19" ht="12.75">
      <c r="A19" t="s">
        <v>216</v>
      </c>
    </row>
    <row r="20" ht="12.75">
      <c r="A20" t="s">
        <v>217</v>
      </c>
    </row>
    <row r="21" ht="12.75">
      <c r="A21" t="s">
        <v>218</v>
      </c>
    </row>
    <row r="22" ht="12.75">
      <c r="A22" t="s">
        <v>219</v>
      </c>
    </row>
    <row r="24" spans="1:11" ht="12.75">
      <c r="A24" s="18" t="s">
        <v>214</v>
      </c>
      <c r="J24" s="19"/>
      <c r="K24" s="1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31"/>
  <sheetViews>
    <sheetView zoomScale="75" zoomScaleNormal="75" workbookViewId="0" topLeftCell="A1">
      <pane xSplit="8" ySplit="2" topLeftCell="J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Q422" activeCellId="1" sqref="O422 Q422"/>
    </sheetView>
  </sheetViews>
  <sheetFormatPr defaultColWidth="11.421875" defaultRowHeight="12.75"/>
  <cols>
    <col min="1" max="1" width="4.57421875" style="0" hidden="1" customWidth="1"/>
    <col min="3" max="3" width="9.28125" style="0" customWidth="1"/>
    <col min="4" max="4" width="3.8515625" style="0" customWidth="1"/>
    <col min="5" max="5" width="10.8515625" style="0" customWidth="1"/>
    <col min="6" max="6" width="5.8515625" style="0" customWidth="1"/>
    <col min="7" max="7" width="5.8515625" style="22" customWidth="1"/>
    <col min="8" max="8" width="3.28125" style="22" customWidth="1"/>
    <col min="9" max="9" width="13.140625" style="0" customWidth="1"/>
    <col min="10" max="10" width="10.57421875" style="0" customWidth="1"/>
    <col min="11" max="11" width="13.00390625" style="0" customWidth="1"/>
    <col min="14" max="14" width="11.421875" style="15" customWidth="1"/>
    <col min="15" max="15" width="12.8515625" style="0" customWidth="1"/>
    <col min="16" max="16" width="10.421875" style="0" customWidth="1"/>
    <col min="17" max="17" width="13.421875" style="0" customWidth="1"/>
    <col min="18" max="19" width="12.8515625" style="0" customWidth="1"/>
    <col min="20" max="20" width="12.8515625" style="15" customWidth="1"/>
    <col min="21" max="21" width="13.140625" style="0" customWidth="1"/>
    <col min="23" max="23" width="13.140625" style="0" customWidth="1"/>
  </cols>
  <sheetData>
    <row r="1" spans="2:24" ht="12.75">
      <c r="B1" s="56" t="s">
        <v>202</v>
      </c>
      <c r="C1" s="57"/>
      <c r="D1" s="58"/>
      <c r="E1" s="65" t="s">
        <v>203</v>
      </c>
      <c r="F1" s="63"/>
      <c r="G1" s="64"/>
      <c r="H1" s="23"/>
      <c r="I1" s="59" t="s">
        <v>204</v>
      </c>
      <c r="J1" s="60"/>
      <c r="K1" s="60"/>
      <c r="L1" s="60"/>
      <c r="M1" s="60"/>
      <c r="N1" s="61"/>
      <c r="O1" s="62" t="s">
        <v>205</v>
      </c>
      <c r="P1" s="63"/>
      <c r="Q1" s="63"/>
      <c r="R1" s="63"/>
      <c r="S1" s="63"/>
      <c r="T1" s="64"/>
      <c r="U1" s="56" t="s">
        <v>206</v>
      </c>
      <c r="V1" s="57"/>
      <c r="W1" s="57"/>
      <c r="X1" s="58"/>
    </row>
    <row r="2" spans="2:24" ht="13.5" thickBot="1">
      <c r="B2" s="1" t="s">
        <v>1</v>
      </c>
      <c r="C2" s="2" t="s">
        <v>3</v>
      </c>
      <c r="D2" s="3" t="s">
        <v>207</v>
      </c>
      <c r="E2" s="1" t="s">
        <v>208</v>
      </c>
      <c r="F2" s="3" t="s">
        <v>209</v>
      </c>
      <c r="G2" s="21" t="s">
        <v>220</v>
      </c>
      <c r="H2" s="24" t="s">
        <v>233</v>
      </c>
      <c r="I2" s="2" t="s">
        <v>9</v>
      </c>
      <c r="J2" s="3" t="s">
        <v>4</v>
      </c>
      <c r="K2" s="2" t="s">
        <v>9</v>
      </c>
      <c r="L2" s="2" t="s">
        <v>26</v>
      </c>
      <c r="M2" s="10" t="s">
        <v>201</v>
      </c>
      <c r="N2" s="14" t="s">
        <v>187</v>
      </c>
      <c r="O2" s="2" t="s">
        <v>9</v>
      </c>
      <c r="P2" s="3" t="s">
        <v>4</v>
      </c>
      <c r="Q2" s="2" t="s">
        <v>9</v>
      </c>
      <c r="R2" s="2" t="s">
        <v>26</v>
      </c>
      <c r="S2" s="10" t="s">
        <v>201</v>
      </c>
      <c r="T2" s="14" t="s">
        <v>187</v>
      </c>
      <c r="U2" s="2" t="s">
        <v>9</v>
      </c>
      <c r="V2" s="3" t="s">
        <v>4</v>
      </c>
      <c r="W2" s="2" t="s">
        <v>9</v>
      </c>
      <c r="X2" s="2" t="s">
        <v>26</v>
      </c>
    </row>
    <row r="3" spans="1:20" ht="12.75">
      <c r="A3">
        <v>1</v>
      </c>
      <c r="B3" t="s">
        <v>0</v>
      </c>
      <c r="C3" t="s">
        <v>2</v>
      </c>
      <c r="D3">
        <v>77</v>
      </c>
      <c r="E3" t="s">
        <v>23</v>
      </c>
      <c r="F3" t="s">
        <v>5</v>
      </c>
      <c r="G3" s="22" t="s">
        <v>221</v>
      </c>
      <c r="I3" t="s">
        <v>13</v>
      </c>
      <c r="J3" t="s">
        <v>17</v>
      </c>
      <c r="K3" t="s">
        <v>16</v>
      </c>
      <c r="L3" t="s">
        <v>17</v>
      </c>
      <c r="M3">
        <f>VALUE(LEFT(L3,2))/VALUE(RIGHT(L3,2))</f>
        <v>1.36</v>
      </c>
      <c r="N3" s="15">
        <f aca="true" t="shared" si="0" ref="N3:N35">100-M3/IIIGANG1</f>
        <v>6.742857142857133</v>
      </c>
      <c r="O3" t="s">
        <v>14</v>
      </c>
      <c r="P3" t="s">
        <v>21</v>
      </c>
      <c r="Q3" t="s">
        <v>20</v>
      </c>
      <c r="R3" t="s">
        <v>21</v>
      </c>
      <c r="S3">
        <f>VALUE(LEFT(R3,2))/VALUE(RIGHT(R3,2))</f>
        <v>0.9666666666666667</v>
      </c>
      <c r="T3" s="15">
        <f>100-S3/IVGANG1</f>
        <v>10.964912280701753</v>
      </c>
    </row>
    <row r="4" spans="1:20" ht="12.75">
      <c r="A4">
        <v>2</v>
      </c>
      <c r="B4" t="s">
        <v>0</v>
      </c>
      <c r="C4" t="s">
        <v>227</v>
      </c>
      <c r="D4">
        <v>77</v>
      </c>
      <c r="E4" t="s">
        <v>23</v>
      </c>
      <c r="F4" t="s">
        <v>6</v>
      </c>
      <c r="G4" s="22" t="s">
        <v>224</v>
      </c>
      <c r="H4" s="22" t="s">
        <v>223</v>
      </c>
      <c r="I4" t="s">
        <v>13</v>
      </c>
      <c r="J4" t="s">
        <v>17</v>
      </c>
      <c r="K4" t="s">
        <v>16</v>
      </c>
      <c r="L4" t="s">
        <v>17</v>
      </c>
      <c r="M4">
        <f aca="true" t="shared" si="1" ref="M4:M69">VALUE(LEFT(L4,2))/VALUE(RIGHT(L4,2))</f>
        <v>1.36</v>
      </c>
      <c r="N4" s="15">
        <f t="shared" si="0"/>
        <v>6.742857142857133</v>
      </c>
      <c r="O4" t="s">
        <v>14</v>
      </c>
      <c r="P4" t="s">
        <v>21</v>
      </c>
      <c r="Q4" t="s">
        <v>20</v>
      </c>
      <c r="R4" t="s">
        <v>21</v>
      </c>
      <c r="S4">
        <f aca="true" t="shared" si="2" ref="S4:S27">VALUE(LEFT(R4,2))/VALUE(RIGHT(R4,2))</f>
        <v>0.9666666666666667</v>
      </c>
      <c r="T4" s="15">
        <f aca="true" t="shared" si="3" ref="T4:T26">100-S4/IVGANG1</f>
        <v>10.964912280701753</v>
      </c>
    </row>
    <row r="5" spans="1:20" ht="12.75">
      <c r="A5">
        <v>3</v>
      </c>
      <c r="B5" t="s">
        <v>0</v>
      </c>
      <c r="C5" t="s">
        <v>229</v>
      </c>
      <c r="D5">
        <v>77</v>
      </c>
      <c r="E5" t="s">
        <v>23</v>
      </c>
      <c r="F5" t="s">
        <v>7</v>
      </c>
      <c r="G5" s="22" t="s">
        <v>228</v>
      </c>
      <c r="H5" s="22" t="s">
        <v>223</v>
      </c>
      <c r="I5" t="s">
        <v>13</v>
      </c>
      <c r="J5" t="s">
        <v>17</v>
      </c>
      <c r="K5" t="s">
        <v>16</v>
      </c>
      <c r="L5" t="s">
        <v>17</v>
      </c>
      <c r="M5">
        <f t="shared" si="1"/>
        <v>1.36</v>
      </c>
      <c r="N5" s="15">
        <f t="shared" si="0"/>
        <v>6.742857142857133</v>
      </c>
      <c r="O5" t="s">
        <v>14</v>
      </c>
      <c r="P5" t="s">
        <v>21</v>
      </c>
      <c r="Q5" t="s">
        <v>20</v>
      </c>
      <c r="R5" t="s">
        <v>21</v>
      </c>
      <c r="S5">
        <f t="shared" si="2"/>
        <v>0.9666666666666667</v>
      </c>
      <c r="T5" s="15">
        <f t="shared" si="3"/>
        <v>10.964912280701753</v>
      </c>
    </row>
    <row r="6" spans="1:20" ht="12.75">
      <c r="A6">
        <v>4</v>
      </c>
      <c r="B6" t="s">
        <v>0</v>
      </c>
      <c r="C6" t="s">
        <v>226</v>
      </c>
      <c r="D6">
        <v>77</v>
      </c>
      <c r="E6" t="s">
        <v>23</v>
      </c>
      <c r="F6" t="s">
        <v>8</v>
      </c>
      <c r="G6" s="22" t="s">
        <v>225</v>
      </c>
      <c r="H6" s="22" t="s">
        <v>223</v>
      </c>
      <c r="I6" t="s">
        <v>13</v>
      </c>
      <c r="J6" t="s">
        <v>17</v>
      </c>
      <c r="K6" t="s">
        <v>16</v>
      </c>
      <c r="L6" t="s">
        <v>17</v>
      </c>
      <c r="M6">
        <f t="shared" si="1"/>
        <v>1.36</v>
      </c>
      <c r="N6" s="15">
        <f t="shared" si="0"/>
        <v>6.742857142857133</v>
      </c>
      <c r="O6" t="s">
        <v>14</v>
      </c>
      <c r="P6" t="s">
        <v>21</v>
      </c>
      <c r="Q6" t="s">
        <v>20</v>
      </c>
      <c r="R6" t="s">
        <v>21</v>
      </c>
      <c r="S6">
        <f t="shared" si="2"/>
        <v>0.9666666666666667</v>
      </c>
      <c r="T6" s="15">
        <f t="shared" si="3"/>
        <v>10.964912280701753</v>
      </c>
    </row>
    <row r="7" spans="1:20" ht="12.75">
      <c r="A7">
        <v>5</v>
      </c>
      <c r="B7" t="s">
        <v>0</v>
      </c>
      <c r="C7" t="s">
        <v>2</v>
      </c>
      <c r="D7">
        <v>77</v>
      </c>
      <c r="E7" t="s">
        <v>23</v>
      </c>
      <c r="F7" t="s">
        <v>10</v>
      </c>
      <c r="G7" s="22" t="s">
        <v>221</v>
      </c>
      <c r="I7" t="s">
        <v>12</v>
      </c>
      <c r="J7" t="s">
        <v>19</v>
      </c>
      <c r="K7" t="s">
        <v>18</v>
      </c>
      <c r="L7" t="s">
        <v>19</v>
      </c>
      <c r="M7">
        <f t="shared" si="1"/>
        <v>1.2307692307692308</v>
      </c>
      <c r="N7" s="15">
        <f t="shared" si="0"/>
        <v>15.604395604395592</v>
      </c>
      <c r="O7" t="s">
        <v>15</v>
      </c>
      <c r="P7" t="s">
        <v>44</v>
      </c>
      <c r="Q7" t="s">
        <v>22</v>
      </c>
      <c r="R7" t="s">
        <v>44</v>
      </c>
      <c r="S7">
        <f t="shared" si="2"/>
        <v>0.8571428571428571</v>
      </c>
      <c r="T7" s="15">
        <f t="shared" si="3"/>
        <v>21.05263157894737</v>
      </c>
    </row>
    <row r="8" spans="1:20" ht="12.75">
      <c r="A8">
        <v>6</v>
      </c>
      <c r="B8" t="s">
        <v>0</v>
      </c>
      <c r="C8" t="s">
        <v>230</v>
      </c>
      <c r="D8">
        <v>77</v>
      </c>
      <c r="E8" t="s">
        <v>23</v>
      </c>
      <c r="F8" t="s">
        <v>11</v>
      </c>
      <c r="G8" s="22" t="s">
        <v>231</v>
      </c>
      <c r="H8" s="22" t="s">
        <v>223</v>
      </c>
      <c r="I8" t="s">
        <v>12</v>
      </c>
      <c r="J8" t="s">
        <v>19</v>
      </c>
      <c r="K8" t="s">
        <v>18</v>
      </c>
      <c r="L8" t="s">
        <v>19</v>
      </c>
      <c r="M8">
        <f t="shared" si="1"/>
        <v>1.2307692307692308</v>
      </c>
      <c r="N8" s="15">
        <f t="shared" si="0"/>
        <v>15.604395604395592</v>
      </c>
      <c r="O8" t="s">
        <v>15</v>
      </c>
      <c r="P8" t="s">
        <v>44</v>
      </c>
      <c r="Q8" t="s">
        <v>22</v>
      </c>
      <c r="R8" t="s">
        <v>44</v>
      </c>
      <c r="S8">
        <f t="shared" si="2"/>
        <v>0.8571428571428571</v>
      </c>
      <c r="T8" s="15">
        <f t="shared" si="3"/>
        <v>21.05263157894737</v>
      </c>
    </row>
    <row r="9" spans="1:24" ht="12.75">
      <c r="A9">
        <v>7</v>
      </c>
      <c r="B9" t="s">
        <v>0</v>
      </c>
      <c r="C9" t="s">
        <v>2</v>
      </c>
      <c r="D9">
        <v>77</v>
      </c>
      <c r="E9" t="s">
        <v>24</v>
      </c>
      <c r="F9" t="s">
        <v>25</v>
      </c>
      <c r="G9" s="22" t="s">
        <v>221</v>
      </c>
      <c r="I9" t="s">
        <v>27</v>
      </c>
      <c r="J9" t="s">
        <v>41</v>
      </c>
      <c r="K9" t="s">
        <v>16</v>
      </c>
      <c r="L9" t="s">
        <v>17</v>
      </c>
      <c r="M9">
        <f t="shared" si="1"/>
        <v>1.36</v>
      </c>
      <c r="N9" s="15">
        <f t="shared" si="0"/>
        <v>6.742857142857133</v>
      </c>
      <c r="O9" t="s">
        <v>28</v>
      </c>
      <c r="P9" t="s">
        <v>21</v>
      </c>
      <c r="Q9" t="s">
        <v>20</v>
      </c>
      <c r="R9" t="s">
        <v>21</v>
      </c>
      <c r="S9">
        <f t="shared" si="2"/>
        <v>0.9666666666666667</v>
      </c>
      <c r="T9" s="15">
        <f t="shared" si="3"/>
        <v>10.964912280701753</v>
      </c>
      <c r="U9" t="s">
        <v>29</v>
      </c>
      <c r="V9" t="s">
        <v>158</v>
      </c>
      <c r="W9" t="s">
        <v>30</v>
      </c>
      <c r="X9" t="s">
        <v>158</v>
      </c>
    </row>
    <row r="10" spans="1:20" ht="12.75">
      <c r="A10">
        <v>8</v>
      </c>
      <c r="B10" t="s">
        <v>0</v>
      </c>
      <c r="C10" t="s">
        <v>227</v>
      </c>
      <c r="D10">
        <v>76</v>
      </c>
      <c r="E10" t="s">
        <v>23</v>
      </c>
      <c r="F10" t="s">
        <v>5</v>
      </c>
      <c r="G10" s="22" t="s">
        <v>224</v>
      </c>
      <c r="H10" s="22" t="s">
        <v>223</v>
      </c>
      <c r="I10" t="s">
        <v>13</v>
      </c>
      <c r="J10" t="s">
        <v>17</v>
      </c>
      <c r="K10" t="s">
        <v>16</v>
      </c>
      <c r="L10" t="s">
        <v>17</v>
      </c>
      <c r="M10">
        <f t="shared" si="1"/>
        <v>1.36</v>
      </c>
      <c r="N10" s="15">
        <f t="shared" si="0"/>
        <v>6.742857142857133</v>
      </c>
      <c r="O10" t="s">
        <v>14</v>
      </c>
      <c r="P10" t="s">
        <v>21</v>
      </c>
      <c r="Q10" t="s">
        <v>20</v>
      </c>
      <c r="R10" t="s">
        <v>21</v>
      </c>
      <c r="S10">
        <f t="shared" si="2"/>
        <v>0.9666666666666667</v>
      </c>
      <c r="T10" s="15">
        <f t="shared" si="3"/>
        <v>10.964912280701753</v>
      </c>
    </row>
    <row r="11" spans="1:20" ht="12.75">
      <c r="A11">
        <v>9</v>
      </c>
      <c r="B11" t="s">
        <v>0</v>
      </c>
      <c r="C11" t="s">
        <v>227</v>
      </c>
      <c r="D11">
        <v>78</v>
      </c>
      <c r="E11" t="s">
        <v>23</v>
      </c>
      <c r="F11" t="s">
        <v>6</v>
      </c>
      <c r="G11" s="22" t="s">
        <v>225</v>
      </c>
      <c r="H11" s="22" t="s">
        <v>223</v>
      </c>
      <c r="I11" t="s">
        <v>13</v>
      </c>
      <c r="J11" t="s">
        <v>17</v>
      </c>
      <c r="K11" t="s">
        <v>16</v>
      </c>
      <c r="L11" t="s">
        <v>17</v>
      </c>
      <c r="M11">
        <f t="shared" si="1"/>
        <v>1.36</v>
      </c>
      <c r="N11" s="15">
        <f t="shared" si="0"/>
        <v>6.742857142857133</v>
      </c>
      <c r="O11" t="s">
        <v>14</v>
      </c>
      <c r="P11" t="s">
        <v>21</v>
      </c>
      <c r="Q11" t="s">
        <v>20</v>
      </c>
      <c r="R11" t="s">
        <v>21</v>
      </c>
      <c r="S11">
        <f t="shared" si="2"/>
        <v>0.9666666666666667</v>
      </c>
      <c r="T11" s="15">
        <f t="shared" si="3"/>
        <v>10.964912280701753</v>
      </c>
    </row>
    <row r="12" spans="1:20" ht="12.75">
      <c r="A12">
        <v>10</v>
      </c>
      <c r="B12" t="s">
        <v>0</v>
      </c>
      <c r="C12" t="s">
        <v>229</v>
      </c>
      <c r="D12">
        <v>78</v>
      </c>
      <c r="E12" t="s">
        <v>23</v>
      </c>
      <c r="F12" t="s">
        <v>7</v>
      </c>
      <c r="G12" s="22" t="s">
        <v>228</v>
      </c>
      <c r="H12" s="22" t="s">
        <v>223</v>
      </c>
      <c r="I12" t="s">
        <v>13</v>
      </c>
      <c r="J12" t="s">
        <v>17</v>
      </c>
      <c r="K12" t="s">
        <v>16</v>
      </c>
      <c r="L12" t="s">
        <v>17</v>
      </c>
      <c r="M12">
        <f t="shared" si="1"/>
        <v>1.36</v>
      </c>
      <c r="N12" s="15">
        <f t="shared" si="0"/>
        <v>6.742857142857133</v>
      </c>
      <c r="O12" t="s">
        <v>14</v>
      </c>
      <c r="P12" t="s">
        <v>21</v>
      </c>
      <c r="Q12" t="s">
        <v>20</v>
      </c>
      <c r="R12" t="s">
        <v>21</v>
      </c>
      <c r="S12">
        <f t="shared" si="2"/>
        <v>0.9666666666666667</v>
      </c>
      <c r="T12" s="15">
        <f t="shared" si="3"/>
        <v>10.964912280701753</v>
      </c>
    </row>
    <row r="13" spans="1:20" ht="12.75">
      <c r="A13">
        <v>11</v>
      </c>
      <c r="B13" t="s">
        <v>0</v>
      </c>
      <c r="C13" t="s">
        <v>226</v>
      </c>
      <c r="D13">
        <v>78</v>
      </c>
      <c r="E13" t="s">
        <v>23</v>
      </c>
      <c r="F13" t="s">
        <v>8</v>
      </c>
      <c r="G13" s="22" t="s">
        <v>225</v>
      </c>
      <c r="H13" s="22" t="s">
        <v>223</v>
      </c>
      <c r="I13" t="s">
        <v>13</v>
      </c>
      <c r="J13" t="s">
        <v>17</v>
      </c>
      <c r="K13" t="s">
        <v>16</v>
      </c>
      <c r="L13" t="s">
        <v>17</v>
      </c>
      <c r="M13">
        <f t="shared" si="1"/>
        <v>1.36</v>
      </c>
      <c r="N13" s="15">
        <f t="shared" si="0"/>
        <v>6.742857142857133</v>
      </c>
      <c r="O13" t="s">
        <v>14</v>
      </c>
      <c r="P13" t="s">
        <v>21</v>
      </c>
      <c r="Q13" t="s">
        <v>20</v>
      </c>
      <c r="R13" t="s">
        <v>21</v>
      </c>
      <c r="S13">
        <f t="shared" si="2"/>
        <v>0.9666666666666667</v>
      </c>
      <c r="T13" s="15">
        <f t="shared" si="3"/>
        <v>10.964912280701753</v>
      </c>
    </row>
    <row r="14" spans="1:20" ht="12.75">
      <c r="A14">
        <v>12</v>
      </c>
      <c r="B14" t="s">
        <v>0</v>
      </c>
      <c r="C14" t="s">
        <v>2</v>
      </c>
      <c r="D14">
        <v>78</v>
      </c>
      <c r="E14" t="s">
        <v>23</v>
      </c>
      <c r="F14" t="s">
        <v>10</v>
      </c>
      <c r="G14" s="22" t="s">
        <v>221</v>
      </c>
      <c r="I14" t="s">
        <v>12</v>
      </c>
      <c r="J14" t="s">
        <v>19</v>
      </c>
      <c r="K14" t="s">
        <v>18</v>
      </c>
      <c r="L14" t="s">
        <v>19</v>
      </c>
      <c r="M14">
        <f t="shared" si="1"/>
        <v>1.2307692307692308</v>
      </c>
      <c r="N14" s="15">
        <f t="shared" si="0"/>
        <v>15.604395604395592</v>
      </c>
      <c r="O14" t="s">
        <v>15</v>
      </c>
      <c r="P14" t="s">
        <v>44</v>
      </c>
      <c r="Q14" t="s">
        <v>22</v>
      </c>
      <c r="R14" t="s">
        <v>44</v>
      </c>
      <c r="S14">
        <f t="shared" si="2"/>
        <v>0.8571428571428571</v>
      </c>
      <c r="T14" s="15">
        <f t="shared" si="3"/>
        <v>21.05263157894737</v>
      </c>
    </row>
    <row r="15" spans="1:20" ht="12.75">
      <c r="A15">
        <v>13</v>
      </c>
      <c r="B15" t="s">
        <v>0</v>
      </c>
      <c r="C15" t="s">
        <v>230</v>
      </c>
      <c r="D15">
        <v>78</v>
      </c>
      <c r="E15" t="s">
        <v>23</v>
      </c>
      <c r="F15" t="s">
        <v>11</v>
      </c>
      <c r="G15" s="22" t="s">
        <v>231</v>
      </c>
      <c r="H15" s="22" t="s">
        <v>223</v>
      </c>
      <c r="I15" t="s">
        <v>12</v>
      </c>
      <c r="J15" t="s">
        <v>19</v>
      </c>
      <c r="K15" t="s">
        <v>18</v>
      </c>
      <c r="L15" t="s">
        <v>19</v>
      </c>
      <c r="M15">
        <f t="shared" si="1"/>
        <v>1.2307692307692308</v>
      </c>
      <c r="N15" s="15">
        <f t="shared" si="0"/>
        <v>15.604395604395592</v>
      </c>
      <c r="O15" t="s">
        <v>15</v>
      </c>
      <c r="P15" t="s">
        <v>44</v>
      </c>
      <c r="Q15" t="s">
        <v>22</v>
      </c>
      <c r="R15" t="s">
        <v>44</v>
      </c>
      <c r="S15">
        <f t="shared" si="2"/>
        <v>0.8571428571428571</v>
      </c>
      <c r="T15" s="15">
        <f t="shared" si="3"/>
        <v>21.05263157894737</v>
      </c>
    </row>
    <row r="16" spans="1:24" ht="12.75">
      <c r="A16">
        <v>14</v>
      </c>
      <c r="B16" t="s">
        <v>0</v>
      </c>
      <c r="C16" t="s">
        <v>2</v>
      </c>
      <c r="D16">
        <v>78</v>
      </c>
      <c r="E16" t="s">
        <v>24</v>
      </c>
      <c r="F16" t="s">
        <v>25</v>
      </c>
      <c r="G16" s="22" t="s">
        <v>221</v>
      </c>
      <c r="I16" t="s">
        <v>27</v>
      </c>
      <c r="J16" t="s">
        <v>41</v>
      </c>
      <c r="K16" t="s">
        <v>16</v>
      </c>
      <c r="L16" t="s">
        <v>17</v>
      </c>
      <c r="M16">
        <f t="shared" si="1"/>
        <v>1.36</v>
      </c>
      <c r="N16" s="15">
        <f t="shared" si="0"/>
        <v>6.742857142857133</v>
      </c>
      <c r="O16" t="s">
        <v>28</v>
      </c>
      <c r="P16" t="s">
        <v>21</v>
      </c>
      <c r="Q16" t="s">
        <v>20</v>
      </c>
      <c r="R16" t="s">
        <v>21</v>
      </c>
      <c r="S16">
        <f t="shared" si="2"/>
        <v>0.9666666666666667</v>
      </c>
      <c r="T16" s="15">
        <f t="shared" si="3"/>
        <v>10.964912280701753</v>
      </c>
      <c r="U16" t="s">
        <v>29</v>
      </c>
      <c r="V16" t="s">
        <v>158</v>
      </c>
      <c r="W16" t="s">
        <v>30</v>
      </c>
      <c r="X16" t="s">
        <v>158</v>
      </c>
    </row>
    <row r="17" spans="1:20" ht="12.75">
      <c r="A17">
        <v>15</v>
      </c>
      <c r="B17" t="s">
        <v>0</v>
      </c>
      <c r="C17" t="s">
        <v>227</v>
      </c>
      <c r="D17">
        <v>77</v>
      </c>
      <c r="E17" t="s">
        <v>23</v>
      </c>
      <c r="F17" t="s">
        <v>5</v>
      </c>
      <c r="G17" s="22" t="s">
        <v>224</v>
      </c>
      <c r="H17" s="22" t="s">
        <v>223</v>
      </c>
      <c r="I17" t="s">
        <v>13</v>
      </c>
      <c r="J17" t="s">
        <v>17</v>
      </c>
      <c r="K17" t="s">
        <v>16</v>
      </c>
      <c r="L17" t="s">
        <v>17</v>
      </c>
      <c r="M17">
        <f t="shared" si="1"/>
        <v>1.36</v>
      </c>
      <c r="N17" s="15">
        <f t="shared" si="0"/>
        <v>6.742857142857133</v>
      </c>
      <c r="O17" t="s">
        <v>14</v>
      </c>
      <c r="P17" t="s">
        <v>21</v>
      </c>
      <c r="Q17" t="s">
        <v>20</v>
      </c>
      <c r="R17" t="s">
        <v>21</v>
      </c>
      <c r="S17">
        <f t="shared" si="2"/>
        <v>0.9666666666666667</v>
      </c>
      <c r="T17" s="15">
        <f t="shared" si="3"/>
        <v>10.964912280701753</v>
      </c>
    </row>
    <row r="18" spans="1:20" ht="12.75">
      <c r="A18">
        <v>16</v>
      </c>
      <c r="B18" t="s">
        <v>0</v>
      </c>
      <c r="C18" t="s">
        <v>227</v>
      </c>
      <c r="D18">
        <v>79</v>
      </c>
      <c r="E18" t="s">
        <v>23</v>
      </c>
      <c r="F18" t="s">
        <v>6</v>
      </c>
      <c r="G18" s="22" t="s">
        <v>224</v>
      </c>
      <c r="H18" s="22" t="s">
        <v>223</v>
      </c>
      <c r="I18" t="s">
        <v>13</v>
      </c>
      <c r="J18" t="s">
        <v>17</v>
      </c>
      <c r="K18" t="s">
        <v>16</v>
      </c>
      <c r="L18" t="s">
        <v>17</v>
      </c>
      <c r="M18">
        <f t="shared" si="1"/>
        <v>1.36</v>
      </c>
      <c r="N18" s="15">
        <f t="shared" si="0"/>
        <v>6.742857142857133</v>
      </c>
      <c r="O18" t="s">
        <v>14</v>
      </c>
      <c r="P18" t="s">
        <v>21</v>
      </c>
      <c r="Q18" t="s">
        <v>20</v>
      </c>
      <c r="R18" t="s">
        <v>21</v>
      </c>
      <c r="S18">
        <f t="shared" si="2"/>
        <v>0.9666666666666667</v>
      </c>
      <c r="T18" s="15">
        <f t="shared" si="3"/>
        <v>10.964912280701753</v>
      </c>
    </row>
    <row r="19" spans="1:20" ht="12.75">
      <c r="A19">
        <v>17</v>
      </c>
      <c r="B19" t="s">
        <v>0</v>
      </c>
      <c r="C19" t="s">
        <v>229</v>
      </c>
      <c r="D19">
        <v>79</v>
      </c>
      <c r="E19" t="s">
        <v>23</v>
      </c>
      <c r="F19" t="s">
        <v>7</v>
      </c>
      <c r="G19" s="22" t="s">
        <v>228</v>
      </c>
      <c r="H19" s="22" t="s">
        <v>223</v>
      </c>
      <c r="I19" t="s">
        <v>13</v>
      </c>
      <c r="J19" t="s">
        <v>17</v>
      </c>
      <c r="K19" t="s">
        <v>16</v>
      </c>
      <c r="L19" t="s">
        <v>17</v>
      </c>
      <c r="M19">
        <f t="shared" si="1"/>
        <v>1.36</v>
      </c>
      <c r="N19" s="15">
        <f t="shared" si="0"/>
        <v>6.742857142857133</v>
      </c>
      <c r="O19" t="s">
        <v>14</v>
      </c>
      <c r="P19" t="s">
        <v>21</v>
      </c>
      <c r="Q19" t="s">
        <v>20</v>
      </c>
      <c r="R19" t="s">
        <v>21</v>
      </c>
      <c r="S19">
        <f t="shared" si="2"/>
        <v>0.9666666666666667</v>
      </c>
      <c r="T19" s="15">
        <f t="shared" si="3"/>
        <v>10.964912280701753</v>
      </c>
    </row>
    <row r="20" spans="1:20" ht="12.75">
      <c r="A20">
        <v>18</v>
      </c>
      <c r="B20" t="s">
        <v>0</v>
      </c>
      <c r="C20" t="s">
        <v>226</v>
      </c>
      <c r="D20">
        <v>79</v>
      </c>
      <c r="E20" t="s">
        <v>23</v>
      </c>
      <c r="F20" t="s">
        <v>8</v>
      </c>
      <c r="G20" s="22" t="s">
        <v>225</v>
      </c>
      <c r="H20" s="22" t="s">
        <v>223</v>
      </c>
      <c r="I20" t="s">
        <v>13</v>
      </c>
      <c r="J20" t="s">
        <v>17</v>
      </c>
      <c r="K20" t="s">
        <v>16</v>
      </c>
      <c r="L20" t="s">
        <v>17</v>
      </c>
      <c r="M20">
        <f t="shared" si="1"/>
        <v>1.36</v>
      </c>
      <c r="N20" s="15">
        <f t="shared" si="0"/>
        <v>6.742857142857133</v>
      </c>
      <c r="O20" t="s">
        <v>14</v>
      </c>
      <c r="P20" t="s">
        <v>21</v>
      </c>
      <c r="Q20" t="s">
        <v>20</v>
      </c>
      <c r="R20" t="s">
        <v>21</v>
      </c>
      <c r="S20">
        <f t="shared" si="2"/>
        <v>0.9666666666666667</v>
      </c>
      <c r="T20" s="15">
        <f t="shared" si="3"/>
        <v>10.964912280701753</v>
      </c>
    </row>
    <row r="21" spans="1:20" ht="12.75">
      <c r="A21">
        <v>19</v>
      </c>
      <c r="B21" t="s">
        <v>0</v>
      </c>
      <c r="C21" t="s">
        <v>2</v>
      </c>
      <c r="D21">
        <v>79</v>
      </c>
      <c r="E21" t="s">
        <v>23</v>
      </c>
      <c r="F21" t="s">
        <v>10</v>
      </c>
      <c r="G21" s="22" t="s">
        <v>221</v>
      </c>
      <c r="I21" t="s">
        <v>12</v>
      </c>
      <c r="J21" t="s">
        <v>19</v>
      </c>
      <c r="K21" t="s">
        <v>18</v>
      </c>
      <c r="L21" t="s">
        <v>19</v>
      </c>
      <c r="M21">
        <f t="shared" si="1"/>
        <v>1.2307692307692308</v>
      </c>
      <c r="N21" s="15">
        <f t="shared" si="0"/>
        <v>15.604395604395592</v>
      </c>
      <c r="O21" t="s">
        <v>15</v>
      </c>
      <c r="P21" t="s">
        <v>44</v>
      </c>
      <c r="Q21" t="s">
        <v>22</v>
      </c>
      <c r="R21" t="s">
        <v>44</v>
      </c>
      <c r="S21">
        <f t="shared" si="2"/>
        <v>0.8571428571428571</v>
      </c>
      <c r="T21" s="15">
        <f t="shared" si="3"/>
        <v>21.05263157894737</v>
      </c>
    </row>
    <row r="22" spans="1:20" ht="12.75">
      <c r="A22">
        <v>20</v>
      </c>
      <c r="B22" t="s">
        <v>0</v>
      </c>
      <c r="C22" t="s">
        <v>230</v>
      </c>
      <c r="D22">
        <v>79</v>
      </c>
      <c r="E22" t="s">
        <v>23</v>
      </c>
      <c r="F22" t="s">
        <v>11</v>
      </c>
      <c r="G22" s="22" t="s">
        <v>231</v>
      </c>
      <c r="H22" s="22" t="s">
        <v>223</v>
      </c>
      <c r="I22" t="s">
        <v>12</v>
      </c>
      <c r="J22" t="s">
        <v>19</v>
      </c>
      <c r="K22" t="s">
        <v>18</v>
      </c>
      <c r="L22" t="s">
        <v>19</v>
      </c>
      <c r="M22">
        <f t="shared" si="1"/>
        <v>1.2307692307692308</v>
      </c>
      <c r="N22" s="15">
        <f t="shared" si="0"/>
        <v>15.604395604395592</v>
      </c>
      <c r="O22" t="s">
        <v>15</v>
      </c>
      <c r="P22" t="s">
        <v>44</v>
      </c>
      <c r="Q22" t="s">
        <v>22</v>
      </c>
      <c r="R22" t="s">
        <v>44</v>
      </c>
      <c r="S22">
        <f t="shared" si="2"/>
        <v>0.8571428571428571</v>
      </c>
      <c r="T22" s="15">
        <f t="shared" si="3"/>
        <v>21.05263157894737</v>
      </c>
    </row>
    <row r="23" spans="1:24" ht="12.75">
      <c r="A23">
        <v>21</v>
      </c>
      <c r="B23" t="s">
        <v>0</v>
      </c>
      <c r="C23" t="s">
        <v>2</v>
      </c>
      <c r="D23">
        <v>79</v>
      </c>
      <c r="E23" t="s">
        <v>24</v>
      </c>
      <c r="F23" t="s">
        <v>25</v>
      </c>
      <c r="G23" s="22" t="s">
        <v>221</v>
      </c>
      <c r="I23" t="s">
        <v>27</v>
      </c>
      <c r="J23" t="s">
        <v>17</v>
      </c>
      <c r="K23" t="s">
        <v>16</v>
      </c>
      <c r="L23" t="s">
        <v>17</v>
      </c>
      <c r="M23">
        <f t="shared" si="1"/>
        <v>1.36</v>
      </c>
      <c r="N23" s="15">
        <f t="shared" si="0"/>
        <v>6.742857142857133</v>
      </c>
      <c r="O23" t="s">
        <v>28</v>
      </c>
      <c r="P23" t="s">
        <v>21</v>
      </c>
      <c r="Q23" t="s">
        <v>20</v>
      </c>
      <c r="R23" t="s">
        <v>21</v>
      </c>
      <c r="S23">
        <f t="shared" si="2"/>
        <v>0.9666666666666667</v>
      </c>
      <c r="T23" s="15">
        <f t="shared" si="3"/>
        <v>10.964912280701753</v>
      </c>
      <c r="U23" t="s">
        <v>29</v>
      </c>
      <c r="V23" t="s">
        <v>158</v>
      </c>
      <c r="W23" t="s">
        <v>30</v>
      </c>
      <c r="X23" t="s">
        <v>158</v>
      </c>
    </row>
    <row r="24" spans="1:20" ht="12.75">
      <c r="A24">
        <v>22</v>
      </c>
      <c r="B24" t="s">
        <v>0</v>
      </c>
      <c r="C24" t="s">
        <v>229</v>
      </c>
      <c r="D24">
        <v>80</v>
      </c>
      <c r="E24" t="s">
        <v>23</v>
      </c>
      <c r="F24" t="s">
        <v>7</v>
      </c>
      <c r="G24" s="22" t="s">
        <v>228</v>
      </c>
      <c r="H24" s="22" t="s">
        <v>223</v>
      </c>
      <c r="I24" t="s">
        <v>13</v>
      </c>
      <c r="J24" t="s">
        <v>17</v>
      </c>
      <c r="K24" t="s">
        <v>16</v>
      </c>
      <c r="L24" t="s">
        <v>17</v>
      </c>
      <c r="M24">
        <f t="shared" si="1"/>
        <v>1.36</v>
      </c>
      <c r="N24" s="15">
        <f t="shared" si="0"/>
        <v>6.742857142857133</v>
      </c>
      <c r="O24" t="s">
        <v>14</v>
      </c>
      <c r="P24" t="s">
        <v>21</v>
      </c>
      <c r="Q24" t="s">
        <v>20</v>
      </c>
      <c r="R24" t="s">
        <v>21</v>
      </c>
      <c r="S24">
        <f t="shared" si="2"/>
        <v>0.9666666666666667</v>
      </c>
      <c r="T24" s="15">
        <f t="shared" si="3"/>
        <v>10.964912280701753</v>
      </c>
    </row>
    <row r="25" spans="1:20" ht="12.75">
      <c r="A25">
        <v>23</v>
      </c>
      <c r="B25" t="s">
        <v>0</v>
      </c>
      <c r="C25" t="s">
        <v>226</v>
      </c>
      <c r="D25">
        <v>80</v>
      </c>
      <c r="E25" t="s">
        <v>23</v>
      </c>
      <c r="F25" t="s">
        <v>8</v>
      </c>
      <c r="G25" s="22" t="s">
        <v>225</v>
      </c>
      <c r="H25" s="22" t="s">
        <v>223</v>
      </c>
      <c r="I25" t="s">
        <v>13</v>
      </c>
      <c r="J25" t="s">
        <v>17</v>
      </c>
      <c r="K25" t="s">
        <v>16</v>
      </c>
      <c r="L25" t="s">
        <v>17</v>
      </c>
      <c r="M25">
        <f t="shared" si="1"/>
        <v>1.36</v>
      </c>
      <c r="N25" s="15">
        <f t="shared" si="0"/>
        <v>6.742857142857133</v>
      </c>
      <c r="O25" t="s">
        <v>14</v>
      </c>
      <c r="P25" t="s">
        <v>21</v>
      </c>
      <c r="Q25" t="s">
        <v>20</v>
      </c>
      <c r="R25" t="s">
        <v>21</v>
      </c>
      <c r="S25">
        <f t="shared" si="2"/>
        <v>0.9666666666666667</v>
      </c>
      <c r="T25" s="15">
        <f t="shared" si="3"/>
        <v>10.964912280701753</v>
      </c>
    </row>
    <row r="26" spans="1:20" ht="12.75">
      <c r="A26">
        <v>24</v>
      </c>
      <c r="B26" t="s">
        <v>0</v>
      </c>
      <c r="C26" t="s">
        <v>229</v>
      </c>
      <c r="D26">
        <v>80</v>
      </c>
      <c r="E26" t="s">
        <v>23</v>
      </c>
      <c r="F26" t="s">
        <v>31</v>
      </c>
      <c r="G26" t="s">
        <v>228</v>
      </c>
      <c r="H26" t="s">
        <v>223</v>
      </c>
      <c r="I26" t="s">
        <v>12</v>
      </c>
      <c r="J26" t="s">
        <v>19</v>
      </c>
      <c r="K26" t="s">
        <v>18</v>
      </c>
      <c r="L26" t="s">
        <v>19</v>
      </c>
      <c r="M26">
        <f t="shared" si="1"/>
        <v>1.2307692307692308</v>
      </c>
      <c r="N26" s="15">
        <f t="shared" si="0"/>
        <v>15.604395604395592</v>
      </c>
      <c r="O26" t="s">
        <v>34</v>
      </c>
      <c r="P26" t="s">
        <v>45</v>
      </c>
      <c r="Q26" t="s">
        <v>35</v>
      </c>
      <c r="R26" t="s">
        <v>45</v>
      </c>
      <c r="S26">
        <f t="shared" si="2"/>
        <v>0.9032258064516129</v>
      </c>
      <c r="T26" s="15">
        <f t="shared" si="3"/>
        <v>16.808149405772497</v>
      </c>
    </row>
    <row r="27" spans="1:20" ht="12.75">
      <c r="A27">
        <v>25</v>
      </c>
      <c r="B27" t="s">
        <v>0</v>
      </c>
      <c r="C27" t="s">
        <v>229</v>
      </c>
      <c r="D27">
        <v>80</v>
      </c>
      <c r="E27" t="s">
        <v>23</v>
      </c>
      <c r="F27" t="s">
        <v>33</v>
      </c>
      <c r="G27" t="s">
        <v>228</v>
      </c>
      <c r="H27" t="s">
        <v>223</v>
      </c>
      <c r="I27" t="s">
        <v>12</v>
      </c>
      <c r="J27" t="s">
        <v>19</v>
      </c>
      <c r="K27" t="s">
        <v>18</v>
      </c>
      <c r="L27" t="s">
        <v>19</v>
      </c>
      <c r="M27">
        <f t="shared" si="1"/>
        <v>1.2307692307692308</v>
      </c>
      <c r="N27" s="15">
        <f t="shared" si="0"/>
        <v>15.604395604395592</v>
      </c>
      <c r="O27" t="s">
        <v>34</v>
      </c>
      <c r="P27" t="s">
        <v>45</v>
      </c>
      <c r="Q27" t="s">
        <v>35</v>
      </c>
      <c r="R27" t="s">
        <v>45</v>
      </c>
      <c r="S27">
        <f t="shared" si="2"/>
        <v>0.9032258064516129</v>
      </c>
      <c r="T27" s="15">
        <f>100-S27/IVGANG1</f>
        <v>16.808149405772497</v>
      </c>
    </row>
    <row r="28" spans="1:20" ht="12.75">
      <c r="A28">
        <v>26</v>
      </c>
      <c r="B28" t="s">
        <v>0</v>
      </c>
      <c r="C28" t="s">
        <v>230</v>
      </c>
      <c r="D28">
        <v>80</v>
      </c>
      <c r="E28" t="s">
        <v>23</v>
      </c>
      <c r="F28" t="s">
        <v>10</v>
      </c>
      <c r="G28" s="22" t="s">
        <v>231</v>
      </c>
      <c r="H28" s="22" t="s">
        <v>223</v>
      </c>
      <c r="I28" t="s">
        <v>12</v>
      </c>
      <c r="J28" t="s">
        <v>19</v>
      </c>
      <c r="K28" t="s">
        <v>18</v>
      </c>
      <c r="L28" t="s">
        <v>19</v>
      </c>
      <c r="M28">
        <f t="shared" si="1"/>
        <v>1.2307692307692308</v>
      </c>
      <c r="N28" s="15">
        <f t="shared" si="0"/>
        <v>15.604395604395592</v>
      </c>
      <c r="O28" t="s">
        <v>15</v>
      </c>
      <c r="P28" t="s">
        <v>44</v>
      </c>
      <c r="Q28" t="s">
        <v>22</v>
      </c>
      <c r="R28" t="s">
        <v>44</v>
      </c>
      <c r="S28">
        <f>VALUE(LEFT(R28,2))/VALUE(RIGHT(R28,2))</f>
        <v>0.8571428571428571</v>
      </c>
      <c r="T28" s="15">
        <f aca="true" t="shared" si="4" ref="T28:T39">100-S28/IVGANG1</f>
        <v>21.05263157894737</v>
      </c>
    </row>
    <row r="29" spans="1:20" ht="12.75">
      <c r="A29">
        <v>26</v>
      </c>
      <c r="B29" t="s">
        <v>0</v>
      </c>
      <c r="C29" t="s">
        <v>230</v>
      </c>
      <c r="D29">
        <v>80</v>
      </c>
      <c r="E29" t="s">
        <v>23</v>
      </c>
      <c r="F29" t="s">
        <v>232</v>
      </c>
      <c r="G29" s="22" t="s">
        <v>231</v>
      </c>
      <c r="H29" s="22" t="s">
        <v>223</v>
      </c>
      <c r="I29" t="s">
        <v>12</v>
      </c>
      <c r="J29" t="s">
        <v>19</v>
      </c>
      <c r="K29" t="s">
        <v>18</v>
      </c>
      <c r="L29" t="s">
        <v>19</v>
      </c>
      <c r="M29">
        <f t="shared" si="1"/>
        <v>1.2307692307692308</v>
      </c>
      <c r="N29" s="15">
        <f t="shared" si="0"/>
        <v>15.604395604395592</v>
      </c>
      <c r="O29" t="s">
        <v>15</v>
      </c>
      <c r="P29" t="s">
        <v>44</v>
      </c>
      <c r="Q29" t="s">
        <v>22</v>
      </c>
      <c r="R29" t="s">
        <v>44</v>
      </c>
      <c r="S29">
        <f>VALUE(LEFT(R29,2))/VALUE(RIGHT(R29,2))</f>
        <v>0.8571428571428571</v>
      </c>
      <c r="T29" s="15">
        <f t="shared" si="4"/>
        <v>21.05263157894737</v>
      </c>
    </row>
    <row r="30" spans="1:20" ht="12.75">
      <c r="A30">
        <v>27</v>
      </c>
      <c r="B30" t="s">
        <v>0</v>
      </c>
      <c r="C30" t="s">
        <v>230</v>
      </c>
      <c r="D30">
        <v>80</v>
      </c>
      <c r="E30" t="s">
        <v>23</v>
      </c>
      <c r="F30" t="s">
        <v>11</v>
      </c>
      <c r="G30" s="22" t="s">
        <v>231</v>
      </c>
      <c r="H30" s="22" t="s">
        <v>223</v>
      </c>
      <c r="I30" t="s">
        <v>12</v>
      </c>
      <c r="J30" t="s">
        <v>19</v>
      </c>
      <c r="K30" t="s">
        <v>18</v>
      </c>
      <c r="L30" t="s">
        <v>19</v>
      </c>
      <c r="M30">
        <f t="shared" si="1"/>
        <v>1.2307692307692308</v>
      </c>
      <c r="N30" s="15">
        <f t="shared" si="0"/>
        <v>15.604395604395592</v>
      </c>
      <c r="O30" t="s">
        <v>15</v>
      </c>
      <c r="P30" t="s">
        <v>44</v>
      </c>
      <c r="Q30" t="s">
        <v>22</v>
      </c>
      <c r="R30" t="s">
        <v>44</v>
      </c>
      <c r="S30">
        <f aca="true" t="shared" si="5" ref="S30:S41">VALUE(LEFT(R30,2))/VALUE(RIGHT(R30,2))</f>
        <v>0.8571428571428571</v>
      </c>
      <c r="T30" s="15">
        <f t="shared" si="4"/>
        <v>21.05263157894737</v>
      </c>
    </row>
    <row r="31" spans="1:20" ht="12.75">
      <c r="A31">
        <v>28</v>
      </c>
      <c r="B31" t="s">
        <v>0</v>
      </c>
      <c r="C31" t="s">
        <v>230</v>
      </c>
      <c r="D31">
        <v>80</v>
      </c>
      <c r="E31" t="s">
        <v>23</v>
      </c>
      <c r="F31" t="s">
        <v>32</v>
      </c>
      <c r="G31" t="s">
        <v>231</v>
      </c>
      <c r="H31" t="s">
        <v>223</v>
      </c>
      <c r="I31" t="s">
        <v>12</v>
      </c>
      <c r="J31" t="s">
        <v>19</v>
      </c>
      <c r="K31" t="s">
        <v>18</v>
      </c>
      <c r="L31" t="s">
        <v>19</v>
      </c>
      <c r="M31">
        <f t="shared" si="1"/>
        <v>1.2307692307692308</v>
      </c>
      <c r="N31" s="15">
        <f t="shared" si="0"/>
        <v>15.604395604395592</v>
      </c>
      <c r="O31" t="s">
        <v>15</v>
      </c>
      <c r="P31" t="s">
        <v>44</v>
      </c>
      <c r="Q31" t="s">
        <v>22</v>
      </c>
      <c r="R31" t="s">
        <v>44</v>
      </c>
      <c r="S31">
        <f t="shared" si="5"/>
        <v>0.8571428571428571</v>
      </c>
      <c r="T31" s="15">
        <f t="shared" si="4"/>
        <v>21.05263157894737</v>
      </c>
    </row>
    <row r="32" spans="1:24" ht="12.75">
      <c r="A32">
        <v>29</v>
      </c>
      <c r="B32" t="s">
        <v>240</v>
      </c>
      <c r="C32" t="s">
        <v>230</v>
      </c>
      <c r="D32">
        <v>80</v>
      </c>
      <c r="E32" t="s">
        <v>24</v>
      </c>
      <c r="F32" t="s">
        <v>36</v>
      </c>
      <c r="G32" t="s">
        <v>241</v>
      </c>
      <c r="H32" t="s">
        <v>223</v>
      </c>
      <c r="I32" t="s">
        <v>27</v>
      </c>
      <c r="J32" t="s">
        <v>17</v>
      </c>
      <c r="K32" t="s">
        <v>16</v>
      </c>
      <c r="L32" t="s">
        <v>17</v>
      </c>
      <c r="M32">
        <f t="shared" si="1"/>
        <v>1.36</v>
      </c>
      <c r="N32" s="15">
        <f t="shared" si="0"/>
        <v>6.742857142857133</v>
      </c>
      <c r="O32" t="s">
        <v>28</v>
      </c>
      <c r="P32" t="s">
        <v>21</v>
      </c>
      <c r="Q32" t="s">
        <v>20</v>
      </c>
      <c r="R32" t="s">
        <v>21</v>
      </c>
      <c r="S32">
        <f t="shared" si="5"/>
        <v>0.9666666666666667</v>
      </c>
      <c r="T32" s="15">
        <f t="shared" si="4"/>
        <v>10.964912280701753</v>
      </c>
      <c r="U32" t="s">
        <v>50</v>
      </c>
      <c r="V32" t="s">
        <v>52</v>
      </c>
      <c r="W32" t="s">
        <v>47</v>
      </c>
      <c r="X32" t="s">
        <v>52</v>
      </c>
    </row>
    <row r="33" spans="1:24" ht="12.75">
      <c r="A33">
        <v>30</v>
      </c>
      <c r="B33" t="s">
        <v>0</v>
      </c>
      <c r="C33" t="s">
        <v>2</v>
      </c>
      <c r="D33">
        <v>80</v>
      </c>
      <c r="E33" t="s">
        <v>24</v>
      </c>
      <c r="F33" t="s">
        <v>37</v>
      </c>
      <c r="G33"/>
      <c r="H33"/>
      <c r="I33" t="s">
        <v>42</v>
      </c>
      <c r="J33" t="s">
        <v>19</v>
      </c>
      <c r="K33" t="s">
        <v>18</v>
      </c>
      <c r="L33" t="s">
        <v>19</v>
      </c>
      <c r="M33">
        <f t="shared" si="1"/>
        <v>1.2307692307692308</v>
      </c>
      <c r="N33" s="15">
        <f t="shared" si="0"/>
        <v>15.604395604395592</v>
      </c>
      <c r="O33" t="s">
        <v>43</v>
      </c>
      <c r="P33" t="s">
        <v>44</v>
      </c>
      <c r="Q33" t="s">
        <v>22</v>
      </c>
      <c r="R33" t="s">
        <v>44</v>
      </c>
      <c r="S33">
        <f t="shared" si="5"/>
        <v>0.8571428571428571</v>
      </c>
      <c r="T33" s="15">
        <f t="shared" si="4"/>
        <v>21.05263157894737</v>
      </c>
      <c r="U33" t="s">
        <v>51</v>
      </c>
      <c r="V33" t="s">
        <v>49</v>
      </c>
      <c r="W33" t="s">
        <v>48</v>
      </c>
      <c r="X33" t="s">
        <v>49</v>
      </c>
    </row>
    <row r="34" spans="1:24" ht="12.75">
      <c r="A34">
        <v>31</v>
      </c>
      <c r="B34" t="s">
        <v>0</v>
      </c>
      <c r="C34" t="s">
        <v>2</v>
      </c>
      <c r="D34">
        <v>80</v>
      </c>
      <c r="E34" t="s">
        <v>24</v>
      </c>
      <c r="F34" t="s">
        <v>38</v>
      </c>
      <c r="G34"/>
      <c r="H34"/>
      <c r="I34" t="s">
        <v>42</v>
      </c>
      <c r="J34" t="s">
        <v>19</v>
      </c>
      <c r="K34" t="s">
        <v>18</v>
      </c>
      <c r="L34" t="s">
        <v>19</v>
      </c>
      <c r="M34">
        <f t="shared" si="1"/>
        <v>1.2307692307692308</v>
      </c>
      <c r="N34" s="15">
        <f t="shared" si="0"/>
        <v>15.604395604395592</v>
      </c>
      <c r="O34" t="s">
        <v>43</v>
      </c>
      <c r="P34" t="s">
        <v>44</v>
      </c>
      <c r="Q34" t="s">
        <v>22</v>
      </c>
      <c r="R34" t="s">
        <v>44</v>
      </c>
      <c r="S34">
        <f t="shared" si="5"/>
        <v>0.8571428571428571</v>
      </c>
      <c r="T34" s="15">
        <f t="shared" si="4"/>
        <v>21.05263157894737</v>
      </c>
      <c r="U34" t="s">
        <v>51</v>
      </c>
      <c r="V34" t="s">
        <v>49</v>
      </c>
      <c r="W34" t="s">
        <v>48</v>
      </c>
      <c r="X34" t="s">
        <v>49</v>
      </c>
    </row>
    <row r="35" spans="1:24" ht="12.75">
      <c r="A35">
        <v>32</v>
      </c>
      <c r="B35" t="s">
        <v>0</v>
      </c>
      <c r="C35" t="s">
        <v>2</v>
      </c>
      <c r="D35">
        <v>80</v>
      </c>
      <c r="E35" t="s">
        <v>24</v>
      </c>
      <c r="F35" t="s">
        <v>39</v>
      </c>
      <c r="G35"/>
      <c r="H35"/>
      <c r="I35" t="s">
        <v>42</v>
      </c>
      <c r="J35" t="s">
        <v>19</v>
      </c>
      <c r="K35" t="s">
        <v>18</v>
      </c>
      <c r="L35" t="s">
        <v>19</v>
      </c>
      <c r="M35">
        <f t="shared" si="1"/>
        <v>1.2307692307692308</v>
      </c>
      <c r="N35" s="15">
        <f t="shared" si="0"/>
        <v>15.604395604395592</v>
      </c>
      <c r="O35" t="s">
        <v>43</v>
      </c>
      <c r="P35" t="s">
        <v>44</v>
      </c>
      <c r="Q35" t="s">
        <v>22</v>
      </c>
      <c r="R35" t="s">
        <v>44</v>
      </c>
      <c r="S35">
        <f t="shared" si="5"/>
        <v>0.8571428571428571</v>
      </c>
      <c r="T35" s="15">
        <f t="shared" si="4"/>
        <v>21.05263157894737</v>
      </c>
      <c r="U35" t="s">
        <v>51</v>
      </c>
      <c r="V35" t="s">
        <v>49</v>
      </c>
      <c r="W35" t="s">
        <v>48</v>
      </c>
      <c r="X35" t="s">
        <v>49</v>
      </c>
    </row>
    <row r="36" spans="1:24" ht="12.75">
      <c r="A36">
        <v>33</v>
      </c>
      <c r="B36" t="s">
        <v>0</v>
      </c>
      <c r="C36" t="s">
        <v>2</v>
      </c>
      <c r="D36">
        <v>80</v>
      </c>
      <c r="E36" t="s">
        <v>24</v>
      </c>
      <c r="F36" t="s">
        <v>40</v>
      </c>
      <c r="G36"/>
      <c r="H36"/>
      <c r="I36" t="s">
        <v>42</v>
      </c>
      <c r="J36" t="s">
        <v>19</v>
      </c>
      <c r="K36" t="s">
        <v>18</v>
      </c>
      <c r="L36" t="s">
        <v>19</v>
      </c>
      <c r="M36">
        <f t="shared" si="1"/>
        <v>1.2307692307692308</v>
      </c>
      <c r="N36" s="15">
        <f aca="true" t="shared" si="6" ref="N36:N68">100-M36/IIIGANG1</f>
        <v>15.604395604395592</v>
      </c>
      <c r="O36" t="s">
        <v>43</v>
      </c>
      <c r="P36" t="s">
        <v>44</v>
      </c>
      <c r="Q36" t="s">
        <v>22</v>
      </c>
      <c r="R36" t="s">
        <v>44</v>
      </c>
      <c r="S36">
        <f t="shared" si="5"/>
        <v>0.8571428571428571</v>
      </c>
      <c r="T36" s="15">
        <f t="shared" si="4"/>
        <v>21.05263157894737</v>
      </c>
      <c r="U36" t="s">
        <v>51</v>
      </c>
      <c r="V36" t="s">
        <v>49</v>
      </c>
      <c r="W36" t="s">
        <v>48</v>
      </c>
      <c r="X36" t="s">
        <v>49</v>
      </c>
    </row>
    <row r="37" spans="1:24" ht="12.75">
      <c r="A37">
        <v>35</v>
      </c>
      <c r="B37" t="s">
        <v>0</v>
      </c>
      <c r="C37" t="s">
        <v>234</v>
      </c>
      <c r="D37">
        <v>80</v>
      </c>
      <c r="E37" t="s">
        <v>24</v>
      </c>
      <c r="F37" t="s">
        <v>32</v>
      </c>
      <c r="G37"/>
      <c r="H37"/>
      <c r="I37" t="s">
        <v>42</v>
      </c>
      <c r="J37" t="s">
        <v>19</v>
      </c>
      <c r="K37" t="s">
        <v>18</v>
      </c>
      <c r="L37" t="s">
        <v>19</v>
      </c>
      <c r="M37">
        <f t="shared" si="1"/>
        <v>1.2307692307692308</v>
      </c>
      <c r="N37" s="15">
        <f t="shared" si="6"/>
        <v>15.604395604395592</v>
      </c>
      <c r="O37" t="s">
        <v>46</v>
      </c>
      <c r="P37" t="s">
        <v>45</v>
      </c>
      <c r="Q37" t="s">
        <v>35</v>
      </c>
      <c r="R37" t="s">
        <v>45</v>
      </c>
      <c r="S37">
        <f t="shared" si="5"/>
        <v>0.9032258064516129</v>
      </c>
      <c r="T37" s="15">
        <f t="shared" si="4"/>
        <v>16.808149405772497</v>
      </c>
      <c r="U37" t="s">
        <v>51</v>
      </c>
      <c r="V37" t="s">
        <v>49</v>
      </c>
      <c r="W37" t="s">
        <v>48</v>
      </c>
      <c r="X37" t="s">
        <v>49</v>
      </c>
    </row>
    <row r="38" spans="1:20" ht="12.75">
      <c r="A38">
        <v>36</v>
      </c>
      <c r="B38" t="s">
        <v>0</v>
      </c>
      <c r="C38" t="s">
        <v>229</v>
      </c>
      <c r="D38">
        <v>81</v>
      </c>
      <c r="E38" t="s">
        <v>23</v>
      </c>
      <c r="F38" t="s">
        <v>7</v>
      </c>
      <c r="G38" s="22" t="s">
        <v>228</v>
      </c>
      <c r="H38" s="22" t="s">
        <v>223</v>
      </c>
      <c r="I38" t="s">
        <v>13</v>
      </c>
      <c r="J38" t="s">
        <v>17</v>
      </c>
      <c r="K38" t="s">
        <v>16</v>
      </c>
      <c r="L38" t="s">
        <v>17</v>
      </c>
      <c r="M38">
        <f t="shared" si="1"/>
        <v>1.36</v>
      </c>
      <c r="N38" s="15">
        <f t="shared" si="6"/>
        <v>6.742857142857133</v>
      </c>
      <c r="O38" t="s">
        <v>14</v>
      </c>
      <c r="P38" t="s">
        <v>21</v>
      </c>
      <c r="Q38" t="s">
        <v>20</v>
      </c>
      <c r="R38" t="s">
        <v>21</v>
      </c>
      <c r="S38">
        <f t="shared" si="5"/>
        <v>0.9666666666666667</v>
      </c>
      <c r="T38" s="15">
        <f t="shared" si="4"/>
        <v>10.964912280701753</v>
      </c>
    </row>
    <row r="39" spans="1:20" ht="12.75">
      <c r="A39">
        <v>37</v>
      </c>
      <c r="B39" t="s">
        <v>0</v>
      </c>
      <c r="C39" t="s">
        <v>226</v>
      </c>
      <c r="D39">
        <v>81</v>
      </c>
      <c r="E39" t="s">
        <v>23</v>
      </c>
      <c r="F39" t="s">
        <v>8</v>
      </c>
      <c r="G39" s="22" t="s">
        <v>225</v>
      </c>
      <c r="H39" s="22" t="s">
        <v>223</v>
      </c>
      <c r="I39" t="s">
        <v>13</v>
      </c>
      <c r="J39" t="s">
        <v>17</v>
      </c>
      <c r="K39" t="s">
        <v>16</v>
      </c>
      <c r="L39" t="s">
        <v>17</v>
      </c>
      <c r="M39">
        <f t="shared" si="1"/>
        <v>1.36</v>
      </c>
      <c r="N39" s="15">
        <f t="shared" si="6"/>
        <v>6.742857142857133</v>
      </c>
      <c r="O39" t="s">
        <v>14</v>
      </c>
      <c r="P39" t="s">
        <v>21</v>
      </c>
      <c r="Q39" t="s">
        <v>20</v>
      </c>
      <c r="R39" t="s">
        <v>21</v>
      </c>
      <c r="S39">
        <f t="shared" si="5"/>
        <v>0.9666666666666667</v>
      </c>
      <c r="T39" s="15">
        <f t="shared" si="4"/>
        <v>10.964912280701753</v>
      </c>
    </row>
    <row r="40" spans="1:20" ht="12.75">
      <c r="A40">
        <v>38</v>
      </c>
      <c r="B40" t="s">
        <v>0</v>
      </c>
      <c r="C40" t="s">
        <v>229</v>
      </c>
      <c r="D40">
        <v>81</v>
      </c>
      <c r="E40" t="s">
        <v>23</v>
      </c>
      <c r="F40" t="s">
        <v>31</v>
      </c>
      <c r="G40" t="s">
        <v>228</v>
      </c>
      <c r="H40" t="s">
        <v>223</v>
      </c>
      <c r="I40" t="s">
        <v>12</v>
      </c>
      <c r="J40" t="s">
        <v>19</v>
      </c>
      <c r="K40" t="s">
        <v>18</v>
      </c>
      <c r="L40" t="s">
        <v>19</v>
      </c>
      <c r="M40">
        <f t="shared" si="1"/>
        <v>1.2307692307692308</v>
      </c>
      <c r="N40" s="15">
        <f t="shared" si="6"/>
        <v>15.604395604395592</v>
      </c>
      <c r="O40" t="s">
        <v>34</v>
      </c>
      <c r="P40" t="s">
        <v>45</v>
      </c>
      <c r="Q40" t="s">
        <v>35</v>
      </c>
      <c r="R40" t="s">
        <v>45</v>
      </c>
      <c r="S40">
        <f t="shared" si="5"/>
        <v>0.9032258064516129</v>
      </c>
      <c r="T40" s="15">
        <f aca="true" t="shared" si="7" ref="T40:T75">100-S40/IVGANG1</f>
        <v>16.808149405772497</v>
      </c>
    </row>
    <row r="41" spans="1:20" ht="12.75">
      <c r="A41">
        <v>39</v>
      </c>
      <c r="B41" t="s">
        <v>0</v>
      </c>
      <c r="C41" t="s">
        <v>229</v>
      </c>
      <c r="D41">
        <v>81</v>
      </c>
      <c r="E41" t="s">
        <v>23</v>
      </c>
      <c r="F41" t="s">
        <v>33</v>
      </c>
      <c r="G41" t="s">
        <v>228</v>
      </c>
      <c r="H41" t="s">
        <v>223</v>
      </c>
      <c r="I41" t="s">
        <v>12</v>
      </c>
      <c r="J41" t="s">
        <v>19</v>
      </c>
      <c r="K41" t="s">
        <v>18</v>
      </c>
      <c r="L41" t="s">
        <v>19</v>
      </c>
      <c r="M41">
        <f t="shared" si="1"/>
        <v>1.2307692307692308</v>
      </c>
      <c r="N41" s="15">
        <f t="shared" si="6"/>
        <v>15.604395604395592</v>
      </c>
      <c r="O41" t="s">
        <v>34</v>
      </c>
      <c r="P41" t="s">
        <v>45</v>
      </c>
      <c r="Q41" t="s">
        <v>35</v>
      </c>
      <c r="R41" t="s">
        <v>45</v>
      </c>
      <c r="S41">
        <f t="shared" si="5"/>
        <v>0.9032258064516129</v>
      </c>
      <c r="T41" s="15">
        <f t="shared" si="7"/>
        <v>16.808149405772497</v>
      </c>
    </row>
    <row r="42" spans="1:20" ht="12.75">
      <c r="A42">
        <v>40</v>
      </c>
      <c r="B42" t="s">
        <v>0</v>
      </c>
      <c r="C42" t="s">
        <v>230</v>
      </c>
      <c r="D42">
        <v>81</v>
      </c>
      <c r="E42" t="s">
        <v>23</v>
      </c>
      <c r="F42" t="s">
        <v>10</v>
      </c>
      <c r="G42" s="22" t="s">
        <v>231</v>
      </c>
      <c r="H42" s="22" t="s">
        <v>223</v>
      </c>
      <c r="I42" t="s">
        <v>12</v>
      </c>
      <c r="J42" t="s">
        <v>19</v>
      </c>
      <c r="K42" t="s">
        <v>18</v>
      </c>
      <c r="L42" t="s">
        <v>19</v>
      </c>
      <c r="M42">
        <f t="shared" si="1"/>
        <v>1.2307692307692308</v>
      </c>
      <c r="N42" s="15">
        <f t="shared" si="6"/>
        <v>15.604395604395592</v>
      </c>
      <c r="O42" t="s">
        <v>15</v>
      </c>
      <c r="P42" t="s">
        <v>44</v>
      </c>
      <c r="Q42" t="s">
        <v>22</v>
      </c>
      <c r="R42" t="s">
        <v>44</v>
      </c>
      <c r="S42">
        <f aca="true" t="shared" si="8" ref="S42:S107">VALUE(LEFT(R42,2))/VALUE(RIGHT(R42,2))</f>
        <v>0.8571428571428571</v>
      </c>
      <c r="T42" s="15">
        <f t="shared" si="7"/>
        <v>21.05263157894737</v>
      </c>
    </row>
    <row r="43" spans="1:20" ht="12.75">
      <c r="A43">
        <v>41</v>
      </c>
      <c r="B43" t="s">
        <v>0</v>
      </c>
      <c r="C43" t="s">
        <v>230</v>
      </c>
      <c r="D43">
        <v>81</v>
      </c>
      <c r="E43" t="s">
        <v>23</v>
      </c>
      <c r="F43" t="s">
        <v>11</v>
      </c>
      <c r="G43" s="22" t="s">
        <v>231</v>
      </c>
      <c r="H43" s="22" t="s">
        <v>223</v>
      </c>
      <c r="I43" t="s">
        <v>12</v>
      </c>
      <c r="J43" t="s">
        <v>19</v>
      </c>
      <c r="K43" t="s">
        <v>18</v>
      </c>
      <c r="L43" t="s">
        <v>19</v>
      </c>
      <c r="M43">
        <f t="shared" si="1"/>
        <v>1.2307692307692308</v>
      </c>
      <c r="N43" s="15">
        <f t="shared" si="6"/>
        <v>15.604395604395592</v>
      </c>
      <c r="O43" t="s">
        <v>15</v>
      </c>
      <c r="P43" t="s">
        <v>44</v>
      </c>
      <c r="Q43" t="s">
        <v>22</v>
      </c>
      <c r="R43" t="s">
        <v>44</v>
      </c>
      <c r="S43">
        <f t="shared" si="8"/>
        <v>0.8571428571428571</v>
      </c>
      <c r="T43" s="15">
        <f t="shared" si="7"/>
        <v>21.05263157894737</v>
      </c>
    </row>
    <row r="44" spans="1:20" ht="12.75">
      <c r="A44">
        <v>42</v>
      </c>
      <c r="B44" t="s">
        <v>0</v>
      </c>
      <c r="C44" t="s">
        <v>230</v>
      </c>
      <c r="D44">
        <v>81</v>
      </c>
      <c r="E44" t="s">
        <v>23</v>
      </c>
      <c r="F44" t="s">
        <v>32</v>
      </c>
      <c r="G44" t="s">
        <v>231</v>
      </c>
      <c r="H44" t="s">
        <v>223</v>
      </c>
      <c r="I44" t="s">
        <v>12</v>
      </c>
      <c r="J44" t="s">
        <v>19</v>
      </c>
      <c r="K44" t="s">
        <v>18</v>
      </c>
      <c r="L44" t="s">
        <v>19</v>
      </c>
      <c r="M44">
        <f t="shared" si="1"/>
        <v>1.2307692307692308</v>
      </c>
      <c r="N44" s="15">
        <f t="shared" si="6"/>
        <v>15.604395604395592</v>
      </c>
      <c r="O44" t="s">
        <v>15</v>
      </c>
      <c r="P44" t="s">
        <v>44</v>
      </c>
      <c r="Q44" t="s">
        <v>22</v>
      </c>
      <c r="R44" t="s">
        <v>44</v>
      </c>
      <c r="S44">
        <f t="shared" si="8"/>
        <v>0.8571428571428571</v>
      </c>
      <c r="T44" s="15">
        <f t="shared" si="7"/>
        <v>21.05263157894737</v>
      </c>
    </row>
    <row r="45" spans="1:24" ht="12.75">
      <c r="A45">
        <v>43</v>
      </c>
      <c r="B45" t="s">
        <v>240</v>
      </c>
      <c r="C45" t="s">
        <v>230</v>
      </c>
      <c r="D45">
        <v>81</v>
      </c>
      <c r="E45" t="s">
        <v>24</v>
      </c>
      <c r="F45" t="s">
        <v>36</v>
      </c>
      <c r="G45" t="s">
        <v>241</v>
      </c>
      <c r="H45" t="s">
        <v>223</v>
      </c>
      <c r="I45" t="s">
        <v>27</v>
      </c>
      <c r="J45" t="s">
        <v>17</v>
      </c>
      <c r="K45" t="s">
        <v>16</v>
      </c>
      <c r="L45" t="s">
        <v>17</v>
      </c>
      <c r="M45">
        <f t="shared" si="1"/>
        <v>1.36</v>
      </c>
      <c r="N45" s="15">
        <f t="shared" si="6"/>
        <v>6.742857142857133</v>
      </c>
      <c r="O45" t="s">
        <v>28</v>
      </c>
      <c r="P45" t="s">
        <v>21</v>
      </c>
      <c r="Q45" t="s">
        <v>20</v>
      </c>
      <c r="R45" t="s">
        <v>21</v>
      </c>
      <c r="S45">
        <f t="shared" si="8"/>
        <v>0.9666666666666667</v>
      </c>
      <c r="T45" s="15">
        <f t="shared" si="7"/>
        <v>10.964912280701753</v>
      </c>
      <c r="U45" t="s">
        <v>50</v>
      </c>
      <c r="V45" t="s">
        <v>52</v>
      </c>
      <c r="W45" t="s">
        <v>47</v>
      </c>
      <c r="X45" t="s">
        <v>52</v>
      </c>
    </row>
    <row r="46" spans="1:24" ht="12.75">
      <c r="A46">
        <v>43</v>
      </c>
      <c r="B46" t="s">
        <v>240</v>
      </c>
      <c r="C46" t="s">
        <v>230</v>
      </c>
      <c r="D46">
        <v>81</v>
      </c>
      <c r="E46" t="s">
        <v>24</v>
      </c>
      <c r="F46" t="s">
        <v>242</v>
      </c>
      <c r="G46" t="s">
        <v>241</v>
      </c>
      <c r="H46" t="s">
        <v>223</v>
      </c>
      <c r="I46" t="s">
        <v>27</v>
      </c>
      <c r="J46" t="s">
        <v>17</v>
      </c>
      <c r="K46" t="s">
        <v>16</v>
      </c>
      <c r="L46" t="s">
        <v>17</v>
      </c>
      <c r="M46">
        <f t="shared" si="1"/>
        <v>1.36</v>
      </c>
      <c r="N46" s="15">
        <f t="shared" si="6"/>
        <v>6.742857142857133</v>
      </c>
      <c r="O46" t="s">
        <v>28</v>
      </c>
      <c r="P46" t="s">
        <v>21</v>
      </c>
      <c r="Q46" t="s">
        <v>20</v>
      </c>
      <c r="R46" t="s">
        <v>21</v>
      </c>
      <c r="S46">
        <f t="shared" si="8"/>
        <v>0.9666666666666667</v>
      </c>
      <c r="T46" s="15">
        <f t="shared" si="7"/>
        <v>10.964912280701753</v>
      </c>
      <c r="U46" t="s">
        <v>50</v>
      </c>
      <c r="V46" t="s">
        <v>52</v>
      </c>
      <c r="W46" t="s">
        <v>47</v>
      </c>
      <c r="X46" t="s">
        <v>52</v>
      </c>
    </row>
    <row r="47" spans="1:24" ht="12.75">
      <c r="A47">
        <v>44</v>
      </c>
      <c r="B47" t="s">
        <v>0</v>
      </c>
      <c r="C47" t="s">
        <v>2</v>
      </c>
      <c r="D47">
        <v>81</v>
      </c>
      <c r="E47" t="s">
        <v>24</v>
      </c>
      <c r="F47" t="s">
        <v>37</v>
      </c>
      <c r="G47"/>
      <c r="H47"/>
      <c r="I47" t="s">
        <v>42</v>
      </c>
      <c r="J47" t="s">
        <v>19</v>
      </c>
      <c r="K47" t="s">
        <v>18</v>
      </c>
      <c r="L47" t="s">
        <v>19</v>
      </c>
      <c r="M47">
        <f t="shared" si="1"/>
        <v>1.2307692307692308</v>
      </c>
      <c r="N47" s="15">
        <f t="shared" si="6"/>
        <v>15.604395604395592</v>
      </c>
      <c r="O47" t="s">
        <v>43</v>
      </c>
      <c r="P47" t="s">
        <v>44</v>
      </c>
      <c r="Q47" t="s">
        <v>22</v>
      </c>
      <c r="R47" t="s">
        <v>44</v>
      </c>
      <c r="S47">
        <f t="shared" si="8"/>
        <v>0.8571428571428571</v>
      </c>
      <c r="T47" s="15">
        <f t="shared" si="7"/>
        <v>21.05263157894737</v>
      </c>
      <c r="U47" t="s">
        <v>51</v>
      </c>
      <c r="V47" t="s">
        <v>49</v>
      </c>
      <c r="W47" t="s">
        <v>48</v>
      </c>
      <c r="X47" t="s">
        <v>49</v>
      </c>
    </row>
    <row r="48" spans="1:24" ht="12.75">
      <c r="A48">
        <v>45</v>
      </c>
      <c r="B48" t="s">
        <v>0</v>
      </c>
      <c r="C48" t="s">
        <v>2</v>
      </c>
      <c r="D48">
        <v>81</v>
      </c>
      <c r="E48" t="s">
        <v>24</v>
      </c>
      <c r="F48" t="s">
        <v>38</v>
      </c>
      <c r="G48"/>
      <c r="H48"/>
      <c r="I48" t="s">
        <v>42</v>
      </c>
      <c r="J48" t="s">
        <v>19</v>
      </c>
      <c r="K48" t="s">
        <v>18</v>
      </c>
      <c r="L48" t="s">
        <v>19</v>
      </c>
      <c r="M48">
        <f t="shared" si="1"/>
        <v>1.2307692307692308</v>
      </c>
      <c r="N48" s="15">
        <f t="shared" si="6"/>
        <v>15.604395604395592</v>
      </c>
      <c r="O48" t="s">
        <v>43</v>
      </c>
      <c r="P48" t="s">
        <v>44</v>
      </c>
      <c r="Q48" t="s">
        <v>22</v>
      </c>
      <c r="R48" t="s">
        <v>44</v>
      </c>
      <c r="S48">
        <f t="shared" si="8"/>
        <v>0.8571428571428571</v>
      </c>
      <c r="T48" s="15">
        <f t="shared" si="7"/>
        <v>21.05263157894737</v>
      </c>
      <c r="U48" t="s">
        <v>51</v>
      </c>
      <c r="V48" t="s">
        <v>49</v>
      </c>
      <c r="W48" t="s">
        <v>48</v>
      </c>
      <c r="X48" t="s">
        <v>49</v>
      </c>
    </row>
    <row r="49" spans="1:24" ht="12.75">
      <c r="A49">
        <v>46</v>
      </c>
      <c r="B49" t="s">
        <v>0</v>
      </c>
      <c r="C49" t="s">
        <v>2</v>
      </c>
      <c r="D49">
        <v>81</v>
      </c>
      <c r="E49" t="s">
        <v>24</v>
      </c>
      <c r="F49" t="s">
        <v>39</v>
      </c>
      <c r="G49"/>
      <c r="H49"/>
      <c r="I49" t="s">
        <v>42</v>
      </c>
      <c r="J49" t="s">
        <v>19</v>
      </c>
      <c r="K49" t="s">
        <v>18</v>
      </c>
      <c r="L49" t="s">
        <v>19</v>
      </c>
      <c r="M49">
        <f t="shared" si="1"/>
        <v>1.2307692307692308</v>
      </c>
      <c r="N49" s="15">
        <f t="shared" si="6"/>
        <v>15.604395604395592</v>
      </c>
      <c r="O49" t="s">
        <v>43</v>
      </c>
      <c r="P49" t="s">
        <v>44</v>
      </c>
      <c r="Q49" t="s">
        <v>22</v>
      </c>
      <c r="R49" t="s">
        <v>44</v>
      </c>
      <c r="S49">
        <f t="shared" si="8"/>
        <v>0.8571428571428571</v>
      </c>
      <c r="T49" s="15">
        <f t="shared" si="7"/>
        <v>21.05263157894737</v>
      </c>
      <c r="U49" t="s">
        <v>51</v>
      </c>
      <c r="V49" t="s">
        <v>49</v>
      </c>
      <c r="W49" t="s">
        <v>48</v>
      </c>
      <c r="X49" t="s">
        <v>49</v>
      </c>
    </row>
    <row r="50" spans="1:24" ht="12.75">
      <c r="A50">
        <v>47</v>
      </c>
      <c r="B50" t="s">
        <v>0</v>
      </c>
      <c r="C50" t="s">
        <v>2</v>
      </c>
      <c r="D50">
        <v>81</v>
      </c>
      <c r="E50" t="s">
        <v>24</v>
      </c>
      <c r="F50" t="s">
        <v>40</v>
      </c>
      <c r="G50"/>
      <c r="H50"/>
      <c r="I50" t="s">
        <v>42</v>
      </c>
      <c r="J50" t="s">
        <v>19</v>
      </c>
      <c r="K50" t="s">
        <v>18</v>
      </c>
      <c r="L50" t="s">
        <v>19</v>
      </c>
      <c r="M50">
        <f t="shared" si="1"/>
        <v>1.2307692307692308</v>
      </c>
      <c r="N50" s="15">
        <f t="shared" si="6"/>
        <v>15.604395604395592</v>
      </c>
      <c r="O50" t="s">
        <v>43</v>
      </c>
      <c r="P50" t="s">
        <v>44</v>
      </c>
      <c r="Q50" t="s">
        <v>22</v>
      </c>
      <c r="R50" t="s">
        <v>44</v>
      </c>
      <c r="S50">
        <f t="shared" si="8"/>
        <v>0.8571428571428571</v>
      </c>
      <c r="T50" s="15">
        <f t="shared" si="7"/>
        <v>21.05263157894737</v>
      </c>
      <c r="U50" t="s">
        <v>51</v>
      </c>
      <c r="V50" t="s">
        <v>49</v>
      </c>
      <c r="W50" t="s">
        <v>48</v>
      </c>
      <c r="X50" t="s">
        <v>49</v>
      </c>
    </row>
    <row r="51" spans="1:24" ht="12.75">
      <c r="A51">
        <v>49</v>
      </c>
      <c r="B51" t="s">
        <v>0</v>
      </c>
      <c r="C51" t="s">
        <v>234</v>
      </c>
      <c r="D51">
        <v>81</v>
      </c>
      <c r="E51" t="s">
        <v>24</v>
      </c>
      <c r="F51" t="s">
        <v>32</v>
      </c>
      <c r="G51"/>
      <c r="H51"/>
      <c r="I51" t="s">
        <v>42</v>
      </c>
      <c r="J51" t="s">
        <v>19</v>
      </c>
      <c r="K51" t="s">
        <v>18</v>
      </c>
      <c r="L51" t="s">
        <v>19</v>
      </c>
      <c r="M51">
        <f t="shared" si="1"/>
        <v>1.2307692307692308</v>
      </c>
      <c r="N51" s="15">
        <f t="shared" si="6"/>
        <v>15.604395604395592</v>
      </c>
      <c r="O51" t="s">
        <v>46</v>
      </c>
      <c r="P51" t="s">
        <v>45</v>
      </c>
      <c r="Q51" t="s">
        <v>35</v>
      </c>
      <c r="R51" t="s">
        <v>45</v>
      </c>
      <c r="S51">
        <f t="shared" si="8"/>
        <v>0.9032258064516129</v>
      </c>
      <c r="T51" s="15">
        <f t="shared" si="7"/>
        <v>16.808149405772497</v>
      </c>
      <c r="U51" t="s">
        <v>51</v>
      </c>
      <c r="V51" t="s">
        <v>49</v>
      </c>
      <c r="W51" t="s">
        <v>48</v>
      </c>
      <c r="X51" t="s">
        <v>49</v>
      </c>
    </row>
    <row r="52" spans="1:24" ht="12.75">
      <c r="A52">
        <v>51</v>
      </c>
      <c r="B52" t="s">
        <v>235</v>
      </c>
      <c r="C52" t="s">
        <v>229</v>
      </c>
      <c r="D52">
        <v>82</v>
      </c>
      <c r="E52" t="s">
        <v>24</v>
      </c>
      <c r="F52" t="s">
        <v>54</v>
      </c>
      <c r="G52" t="s">
        <v>236</v>
      </c>
      <c r="H52" t="s">
        <v>223</v>
      </c>
      <c r="I52" t="s">
        <v>42</v>
      </c>
      <c r="J52" t="s">
        <v>19</v>
      </c>
      <c r="K52" t="s">
        <v>18</v>
      </c>
      <c r="L52" t="s">
        <v>19</v>
      </c>
      <c r="M52">
        <f t="shared" si="1"/>
        <v>1.2307692307692308</v>
      </c>
      <c r="N52" s="15">
        <f t="shared" si="6"/>
        <v>15.604395604395592</v>
      </c>
      <c r="O52" t="s">
        <v>46</v>
      </c>
      <c r="P52" t="s">
        <v>45</v>
      </c>
      <c r="Q52" t="s">
        <v>35</v>
      </c>
      <c r="R52" t="s">
        <v>45</v>
      </c>
      <c r="S52">
        <f t="shared" si="8"/>
        <v>0.9032258064516129</v>
      </c>
      <c r="T52" s="15">
        <f t="shared" si="7"/>
        <v>16.808149405772497</v>
      </c>
      <c r="U52" t="s">
        <v>51</v>
      </c>
      <c r="V52" t="s">
        <v>49</v>
      </c>
      <c r="W52" t="s">
        <v>48</v>
      </c>
      <c r="X52" t="s">
        <v>49</v>
      </c>
    </row>
    <row r="53" spans="1:24" ht="12.75">
      <c r="A53">
        <v>52</v>
      </c>
      <c r="B53" t="s">
        <v>235</v>
      </c>
      <c r="C53" t="s">
        <v>229</v>
      </c>
      <c r="D53">
        <v>82</v>
      </c>
      <c r="E53" t="s">
        <v>24</v>
      </c>
      <c r="F53" t="s">
        <v>55</v>
      </c>
      <c r="G53" t="s">
        <v>236</v>
      </c>
      <c r="H53" t="s">
        <v>223</v>
      </c>
      <c r="I53" t="s">
        <v>42</v>
      </c>
      <c r="J53" t="s">
        <v>19</v>
      </c>
      <c r="K53" t="s">
        <v>18</v>
      </c>
      <c r="L53" t="s">
        <v>19</v>
      </c>
      <c r="M53">
        <f t="shared" si="1"/>
        <v>1.2307692307692308</v>
      </c>
      <c r="N53" s="15">
        <f t="shared" si="6"/>
        <v>15.604395604395592</v>
      </c>
      <c r="O53" t="s">
        <v>46</v>
      </c>
      <c r="P53" t="s">
        <v>45</v>
      </c>
      <c r="Q53" t="s">
        <v>35</v>
      </c>
      <c r="R53" t="s">
        <v>45</v>
      </c>
      <c r="S53">
        <f t="shared" si="8"/>
        <v>0.9032258064516129</v>
      </c>
      <c r="T53" s="15">
        <f t="shared" si="7"/>
        <v>16.808149405772497</v>
      </c>
      <c r="U53" t="s">
        <v>51</v>
      </c>
      <c r="V53" t="s">
        <v>49</v>
      </c>
      <c r="W53" t="s">
        <v>48</v>
      </c>
      <c r="X53" t="s">
        <v>49</v>
      </c>
    </row>
    <row r="54" spans="2:24" ht="12.75">
      <c r="B54" t="s">
        <v>235</v>
      </c>
      <c r="C54" t="s">
        <v>229</v>
      </c>
      <c r="D54">
        <v>79</v>
      </c>
      <c r="E54" t="s">
        <v>24</v>
      </c>
      <c r="F54" t="s">
        <v>237</v>
      </c>
      <c r="G54" t="s">
        <v>236</v>
      </c>
      <c r="H54" t="s">
        <v>223</v>
      </c>
      <c r="I54" t="s">
        <v>68</v>
      </c>
      <c r="J54" t="s">
        <v>17</v>
      </c>
      <c r="K54" t="s">
        <v>16</v>
      </c>
      <c r="L54" t="s">
        <v>17</v>
      </c>
      <c r="M54">
        <f t="shared" si="1"/>
        <v>1.36</v>
      </c>
      <c r="N54" s="15">
        <f t="shared" si="6"/>
        <v>6.742857142857133</v>
      </c>
      <c r="O54" t="s">
        <v>70</v>
      </c>
      <c r="P54" t="s">
        <v>21</v>
      </c>
      <c r="Q54" t="s">
        <v>20</v>
      </c>
      <c r="R54" t="s">
        <v>21</v>
      </c>
      <c r="S54">
        <f t="shared" si="8"/>
        <v>0.9666666666666667</v>
      </c>
      <c r="T54" s="15">
        <f t="shared" si="7"/>
        <v>10.964912280701753</v>
      </c>
      <c r="U54" t="s">
        <v>50</v>
      </c>
      <c r="V54" t="s">
        <v>52</v>
      </c>
      <c r="W54" t="s">
        <v>47</v>
      </c>
      <c r="X54" t="s">
        <v>52</v>
      </c>
    </row>
    <row r="55" spans="2:24" ht="12.75">
      <c r="B55" t="s">
        <v>235</v>
      </c>
      <c r="C55" t="s">
        <v>229</v>
      </c>
      <c r="D55">
        <v>80</v>
      </c>
      <c r="E55" t="s">
        <v>24</v>
      </c>
      <c r="F55" t="s">
        <v>237</v>
      </c>
      <c r="G55" t="s">
        <v>236</v>
      </c>
      <c r="H55" t="s">
        <v>223</v>
      </c>
      <c r="I55" t="s">
        <v>68</v>
      </c>
      <c r="J55" t="s">
        <v>17</v>
      </c>
      <c r="K55" t="s">
        <v>16</v>
      </c>
      <c r="L55" t="s">
        <v>17</v>
      </c>
      <c r="M55">
        <f t="shared" si="1"/>
        <v>1.36</v>
      </c>
      <c r="N55" s="15">
        <f t="shared" si="6"/>
        <v>6.742857142857133</v>
      </c>
      <c r="O55" t="s">
        <v>70</v>
      </c>
      <c r="P55" t="s">
        <v>21</v>
      </c>
      <c r="Q55" t="s">
        <v>20</v>
      </c>
      <c r="R55" t="s">
        <v>21</v>
      </c>
      <c r="S55">
        <f t="shared" si="8"/>
        <v>0.9666666666666667</v>
      </c>
      <c r="T55" s="15">
        <f t="shared" si="7"/>
        <v>10.964912280701753</v>
      </c>
      <c r="U55" t="s">
        <v>50</v>
      </c>
      <c r="V55" t="s">
        <v>52</v>
      </c>
      <c r="W55" t="s">
        <v>47</v>
      </c>
      <c r="X55" t="s">
        <v>52</v>
      </c>
    </row>
    <row r="56" spans="2:24" ht="12.75">
      <c r="B56" t="s">
        <v>235</v>
      </c>
      <c r="C56" t="s">
        <v>229</v>
      </c>
      <c r="D56">
        <v>80</v>
      </c>
      <c r="E56" t="s">
        <v>24</v>
      </c>
      <c r="F56" t="s">
        <v>238</v>
      </c>
      <c r="G56" t="s">
        <v>236</v>
      </c>
      <c r="H56" t="s">
        <v>223</v>
      </c>
      <c r="I56" t="s">
        <v>68</v>
      </c>
      <c r="J56" t="s">
        <v>17</v>
      </c>
      <c r="K56" t="s">
        <v>16</v>
      </c>
      <c r="L56" t="s">
        <v>17</v>
      </c>
      <c r="M56">
        <f>VALUE(LEFT(L56,2))/VALUE(RIGHT(L56,2))</f>
        <v>1.36</v>
      </c>
      <c r="N56" s="15">
        <f>100-M56/IIIGANG1</f>
        <v>6.742857142857133</v>
      </c>
      <c r="O56" t="s">
        <v>70</v>
      </c>
      <c r="P56" t="s">
        <v>21</v>
      </c>
      <c r="Q56" t="s">
        <v>20</v>
      </c>
      <c r="R56" t="s">
        <v>21</v>
      </c>
      <c r="S56">
        <f t="shared" si="8"/>
        <v>0.9666666666666667</v>
      </c>
      <c r="T56" s="15">
        <f>100-S56/IVGANG1</f>
        <v>10.964912280701753</v>
      </c>
      <c r="U56" t="s">
        <v>50</v>
      </c>
      <c r="V56" t="s">
        <v>52</v>
      </c>
      <c r="W56" t="s">
        <v>47</v>
      </c>
      <c r="X56" t="s">
        <v>52</v>
      </c>
    </row>
    <row r="57" spans="1:24" ht="12.75">
      <c r="A57">
        <v>53</v>
      </c>
      <c r="B57" t="s">
        <v>0</v>
      </c>
      <c r="C57" t="s">
        <v>2</v>
      </c>
      <c r="D57">
        <v>83</v>
      </c>
      <c r="E57" t="s">
        <v>24</v>
      </c>
      <c r="F57" t="s">
        <v>56</v>
      </c>
      <c r="G57"/>
      <c r="H57"/>
      <c r="I57" t="s">
        <v>61</v>
      </c>
      <c r="J57" t="s">
        <v>81</v>
      </c>
      <c r="K57" t="s">
        <v>64</v>
      </c>
      <c r="L57" t="s">
        <v>81</v>
      </c>
      <c r="M57">
        <f t="shared" si="1"/>
        <v>1.1851851851851851</v>
      </c>
      <c r="N57" s="15">
        <f t="shared" si="6"/>
        <v>18.73015873015872</v>
      </c>
      <c r="O57" t="s">
        <v>62</v>
      </c>
      <c r="P57" t="s">
        <v>88</v>
      </c>
      <c r="Q57" t="s">
        <v>72</v>
      </c>
      <c r="R57" t="s">
        <v>88</v>
      </c>
      <c r="S57">
        <f t="shared" si="8"/>
        <v>0.84375</v>
      </c>
      <c r="T57" s="15">
        <f t="shared" si="7"/>
        <v>22.286184210526315</v>
      </c>
      <c r="U57" t="s">
        <v>63</v>
      </c>
      <c r="V57" t="s">
        <v>97</v>
      </c>
      <c r="W57" t="s">
        <v>74</v>
      </c>
      <c r="X57" t="s">
        <v>97</v>
      </c>
    </row>
    <row r="58" spans="1:24" ht="12.75">
      <c r="A58">
        <v>54</v>
      </c>
      <c r="B58" t="s">
        <v>0</v>
      </c>
      <c r="C58" t="s">
        <v>2</v>
      </c>
      <c r="D58">
        <v>83</v>
      </c>
      <c r="E58" t="s">
        <v>24</v>
      </c>
      <c r="F58" t="s">
        <v>57</v>
      </c>
      <c r="G58"/>
      <c r="H58"/>
      <c r="I58" t="s">
        <v>61</v>
      </c>
      <c r="J58" t="s">
        <v>81</v>
      </c>
      <c r="K58" t="s">
        <v>64</v>
      </c>
      <c r="L58" t="s">
        <v>81</v>
      </c>
      <c r="M58">
        <f t="shared" si="1"/>
        <v>1.1851851851851851</v>
      </c>
      <c r="N58" s="15">
        <f t="shared" si="6"/>
        <v>18.73015873015872</v>
      </c>
      <c r="O58" t="s">
        <v>62</v>
      </c>
      <c r="P58" t="s">
        <v>88</v>
      </c>
      <c r="Q58" t="s">
        <v>72</v>
      </c>
      <c r="R58" t="s">
        <v>88</v>
      </c>
      <c r="S58">
        <f t="shared" si="8"/>
        <v>0.84375</v>
      </c>
      <c r="T58" s="15">
        <f t="shared" si="7"/>
        <v>22.286184210526315</v>
      </c>
      <c r="U58" t="s">
        <v>63</v>
      </c>
      <c r="V58" t="s">
        <v>97</v>
      </c>
      <c r="W58" t="s">
        <v>74</v>
      </c>
      <c r="X58" t="s">
        <v>97</v>
      </c>
    </row>
    <row r="59" spans="1:24" ht="12.75">
      <c r="A59">
        <v>55</v>
      </c>
      <c r="B59" t="s">
        <v>0</v>
      </c>
      <c r="C59" t="s">
        <v>2</v>
      </c>
      <c r="D59">
        <v>83</v>
      </c>
      <c r="E59" t="s">
        <v>24</v>
      </c>
      <c r="F59" t="s">
        <v>58</v>
      </c>
      <c r="G59"/>
      <c r="H59"/>
      <c r="I59" t="s">
        <v>61</v>
      </c>
      <c r="J59" t="s">
        <v>81</v>
      </c>
      <c r="K59" t="s">
        <v>64</v>
      </c>
      <c r="L59" t="s">
        <v>81</v>
      </c>
      <c r="M59">
        <f t="shared" si="1"/>
        <v>1.1851851851851851</v>
      </c>
      <c r="N59" s="15">
        <f t="shared" si="6"/>
        <v>18.73015873015872</v>
      </c>
      <c r="O59" t="s">
        <v>62</v>
      </c>
      <c r="P59" t="s">
        <v>88</v>
      </c>
      <c r="Q59" t="s">
        <v>72</v>
      </c>
      <c r="R59" t="s">
        <v>88</v>
      </c>
      <c r="S59">
        <f t="shared" si="8"/>
        <v>0.84375</v>
      </c>
      <c r="T59" s="15">
        <f t="shared" si="7"/>
        <v>22.286184210526315</v>
      </c>
      <c r="U59" t="s">
        <v>63</v>
      </c>
      <c r="V59" t="s">
        <v>97</v>
      </c>
      <c r="W59" t="s">
        <v>74</v>
      </c>
      <c r="X59" t="s">
        <v>97</v>
      </c>
    </row>
    <row r="60" spans="1:24" ht="12.75">
      <c r="A60">
        <v>56</v>
      </c>
      <c r="B60" t="s">
        <v>0</v>
      </c>
      <c r="C60" t="s">
        <v>2</v>
      </c>
      <c r="D60">
        <v>83</v>
      </c>
      <c r="E60" t="s">
        <v>24</v>
      </c>
      <c r="F60" t="s">
        <v>59</v>
      </c>
      <c r="G60"/>
      <c r="H60"/>
      <c r="I60" t="s">
        <v>61</v>
      </c>
      <c r="J60" t="s">
        <v>81</v>
      </c>
      <c r="K60" t="s">
        <v>64</v>
      </c>
      <c r="L60" t="s">
        <v>81</v>
      </c>
      <c r="M60">
        <f t="shared" si="1"/>
        <v>1.1851851851851851</v>
      </c>
      <c r="N60" s="15">
        <f t="shared" si="6"/>
        <v>18.73015873015872</v>
      </c>
      <c r="O60" t="s">
        <v>62</v>
      </c>
      <c r="P60" t="s">
        <v>88</v>
      </c>
      <c r="Q60" t="s">
        <v>72</v>
      </c>
      <c r="R60" t="s">
        <v>88</v>
      </c>
      <c r="S60">
        <f t="shared" si="8"/>
        <v>0.84375</v>
      </c>
      <c r="T60" s="15">
        <f t="shared" si="7"/>
        <v>22.286184210526315</v>
      </c>
      <c r="U60" t="s">
        <v>63</v>
      </c>
      <c r="V60" t="s">
        <v>97</v>
      </c>
      <c r="W60" t="s">
        <v>74</v>
      </c>
      <c r="X60" t="s">
        <v>97</v>
      </c>
    </row>
    <row r="61" spans="1:24" ht="12.75">
      <c r="A61">
        <v>57</v>
      </c>
      <c r="B61" t="s">
        <v>0</v>
      </c>
      <c r="C61" t="s">
        <v>2</v>
      </c>
      <c r="D61">
        <v>83</v>
      </c>
      <c r="E61" t="s">
        <v>24</v>
      </c>
      <c r="F61" t="s">
        <v>60</v>
      </c>
      <c r="G61"/>
      <c r="H61"/>
      <c r="I61" t="s">
        <v>61</v>
      </c>
      <c r="J61" t="s">
        <v>81</v>
      </c>
      <c r="K61" t="s">
        <v>64</v>
      </c>
      <c r="L61" t="s">
        <v>81</v>
      </c>
      <c r="M61">
        <f t="shared" si="1"/>
        <v>1.1851851851851851</v>
      </c>
      <c r="N61" s="15">
        <f t="shared" si="6"/>
        <v>18.73015873015872</v>
      </c>
      <c r="O61" t="s">
        <v>62</v>
      </c>
      <c r="P61" t="s">
        <v>88</v>
      </c>
      <c r="Q61" t="s">
        <v>72</v>
      </c>
      <c r="R61" t="s">
        <v>88</v>
      </c>
      <c r="S61">
        <f t="shared" si="8"/>
        <v>0.84375</v>
      </c>
      <c r="T61" s="15">
        <f t="shared" si="7"/>
        <v>22.286184210526315</v>
      </c>
      <c r="U61" t="s">
        <v>63</v>
      </c>
      <c r="V61" t="s">
        <v>97</v>
      </c>
      <c r="W61" t="s">
        <v>74</v>
      </c>
      <c r="X61" t="s">
        <v>97</v>
      </c>
    </row>
    <row r="62" spans="1:24" ht="12.75">
      <c r="A62">
        <v>58</v>
      </c>
      <c r="B62" t="s">
        <v>0</v>
      </c>
      <c r="C62" t="s">
        <v>2</v>
      </c>
      <c r="D62">
        <v>83</v>
      </c>
      <c r="E62" t="s">
        <v>24</v>
      </c>
      <c r="F62" t="s">
        <v>65</v>
      </c>
      <c r="G62"/>
      <c r="H62"/>
      <c r="I62" t="s">
        <v>68</v>
      </c>
      <c r="J62" t="s">
        <v>17</v>
      </c>
      <c r="K62" t="s">
        <v>16</v>
      </c>
      <c r="L62" t="s">
        <v>17</v>
      </c>
      <c r="M62">
        <f t="shared" si="1"/>
        <v>1.36</v>
      </c>
      <c r="N62" s="15">
        <f t="shared" si="6"/>
        <v>6.742857142857133</v>
      </c>
      <c r="O62" t="s">
        <v>70</v>
      </c>
      <c r="P62" t="s">
        <v>21</v>
      </c>
      <c r="Q62" t="s">
        <v>20</v>
      </c>
      <c r="R62" t="s">
        <v>21</v>
      </c>
      <c r="S62">
        <f t="shared" si="8"/>
        <v>0.9666666666666667</v>
      </c>
      <c r="T62" s="15">
        <f t="shared" si="7"/>
        <v>10.964912280701753</v>
      </c>
      <c r="U62" t="s">
        <v>76</v>
      </c>
      <c r="V62" t="s">
        <v>90</v>
      </c>
      <c r="W62" t="s">
        <v>75</v>
      </c>
      <c r="X62" t="s">
        <v>90</v>
      </c>
    </row>
    <row r="63" spans="1:24" ht="12.75">
      <c r="A63">
        <v>59</v>
      </c>
      <c r="B63" t="s">
        <v>0</v>
      </c>
      <c r="C63" t="s">
        <v>2</v>
      </c>
      <c r="D63">
        <v>83</v>
      </c>
      <c r="E63" t="s">
        <v>24</v>
      </c>
      <c r="F63" t="s">
        <v>66</v>
      </c>
      <c r="G63"/>
      <c r="H63"/>
      <c r="I63" t="s">
        <v>69</v>
      </c>
      <c r="J63" t="s">
        <v>87</v>
      </c>
      <c r="K63" t="s">
        <v>67</v>
      </c>
      <c r="L63" t="s">
        <v>87</v>
      </c>
      <c r="M63">
        <f t="shared" si="1"/>
        <v>1.4</v>
      </c>
      <c r="N63" s="15">
        <f t="shared" si="6"/>
        <v>4</v>
      </c>
      <c r="O63" t="s">
        <v>71</v>
      </c>
      <c r="P63" t="s">
        <v>89</v>
      </c>
      <c r="Q63" t="s">
        <v>73</v>
      </c>
      <c r="R63" t="s">
        <v>89</v>
      </c>
      <c r="S63">
        <f t="shared" si="8"/>
        <v>1.0714285714285714</v>
      </c>
      <c r="T63" s="15">
        <f t="shared" si="7"/>
        <v>1.3157894736842053</v>
      </c>
      <c r="U63" t="s">
        <v>29</v>
      </c>
      <c r="V63" t="s">
        <v>158</v>
      </c>
      <c r="W63" t="s">
        <v>30</v>
      </c>
      <c r="X63" t="s">
        <v>158</v>
      </c>
    </row>
    <row r="64" spans="1:24" ht="12.75">
      <c r="A64">
        <v>60</v>
      </c>
      <c r="B64" t="s">
        <v>0</v>
      </c>
      <c r="C64" t="s">
        <v>2</v>
      </c>
      <c r="D64">
        <v>84</v>
      </c>
      <c r="E64" t="s">
        <v>24</v>
      </c>
      <c r="F64" t="s">
        <v>56</v>
      </c>
      <c r="G64"/>
      <c r="H64"/>
      <c r="I64" t="s">
        <v>61</v>
      </c>
      <c r="J64" t="s">
        <v>81</v>
      </c>
      <c r="K64" t="s">
        <v>64</v>
      </c>
      <c r="L64" t="s">
        <v>81</v>
      </c>
      <c r="M64">
        <f t="shared" si="1"/>
        <v>1.1851851851851851</v>
      </c>
      <c r="N64" s="15">
        <f t="shared" si="6"/>
        <v>18.73015873015872</v>
      </c>
      <c r="O64" t="s">
        <v>62</v>
      </c>
      <c r="P64" t="s">
        <v>88</v>
      </c>
      <c r="Q64" t="s">
        <v>72</v>
      </c>
      <c r="R64" t="s">
        <v>88</v>
      </c>
      <c r="S64">
        <f t="shared" si="8"/>
        <v>0.84375</v>
      </c>
      <c r="T64" s="15">
        <f t="shared" si="7"/>
        <v>22.286184210526315</v>
      </c>
      <c r="U64" t="s">
        <v>63</v>
      </c>
      <c r="V64" t="s">
        <v>97</v>
      </c>
      <c r="W64" t="s">
        <v>74</v>
      </c>
      <c r="X64" t="s">
        <v>97</v>
      </c>
    </row>
    <row r="65" spans="1:24" ht="12.75">
      <c r="A65">
        <v>61</v>
      </c>
      <c r="B65" t="s">
        <v>0</v>
      </c>
      <c r="C65" t="s">
        <v>2</v>
      </c>
      <c r="D65">
        <v>84</v>
      </c>
      <c r="E65" t="s">
        <v>24</v>
      </c>
      <c r="F65" t="s">
        <v>57</v>
      </c>
      <c r="G65"/>
      <c r="H65"/>
      <c r="I65" t="s">
        <v>61</v>
      </c>
      <c r="J65" t="s">
        <v>81</v>
      </c>
      <c r="K65" t="s">
        <v>64</v>
      </c>
      <c r="L65" t="s">
        <v>81</v>
      </c>
      <c r="M65">
        <f t="shared" si="1"/>
        <v>1.1851851851851851</v>
      </c>
      <c r="N65" s="15">
        <f t="shared" si="6"/>
        <v>18.73015873015872</v>
      </c>
      <c r="O65" t="s">
        <v>62</v>
      </c>
      <c r="P65" t="s">
        <v>88</v>
      </c>
      <c r="Q65" t="s">
        <v>72</v>
      </c>
      <c r="R65" t="s">
        <v>88</v>
      </c>
      <c r="S65">
        <f t="shared" si="8"/>
        <v>0.84375</v>
      </c>
      <c r="T65" s="15">
        <f t="shared" si="7"/>
        <v>22.286184210526315</v>
      </c>
      <c r="U65" t="s">
        <v>63</v>
      </c>
      <c r="V65" t="s">
        <v>97</v>
      </c>
      <c r="W65" t="s">
        <v>74</v>
      </c>
      <c r="X65" t="s">
        <v>97</v>
      </c>
    </row>
    <row r="66" spans="1:24" ht="12.75">
      <c r="A66">
        <v>62</v>
      </c>
      <c r="B66" t="s">
        <v>0</v>
      </c>
      <c r="C66" t="s">
        <v>2</v>
      </c>
      <c r="D66">
        <v>84</v>
      </c>
      <c r="E66" t="s">
        <v>24</v>
      </c>
      <c r="F66" t="s">
        <v>58</v>
      </c>
      <c r="G66"/>
      <c r="H66"/>
      <c r="I66" t="s">
        <v>61</v>
      </c>
      <c r="J66" t="s">
        <v>81</v>
      </c>
      <c r="K66" t="s">
        <v>64</v>
      </c>
      <c r="L66" t="s">
        <v>81</v>
      </c>
      <c r="M66">
        <f t="shared" si="1"/>
        <v>1.1851851851851851</v>
      </c>
      <c r="N66" s="15">
        <f t="shared" si="6"/>
        <v>18.73015873015872</v>
      </c>
      <c r="O66" t="s">
        <v>62</v>
      </c>
      <c r="P66" t="s">
        <v>88</v>
      </c>
      <c r="Q66" t="s">
        <v>72</v>
      </c>
      <c r="R66" t="s">
        <v>88</v>
      </c>
      <c r="S66">
        <f t="shared" si="8"/>
        <v>0.84375</v>
      </c>
      <c r="T66" s="15">
        <f t="shared" si="7"/>
        <v>22.286184210526315</v>
      </c>
      <c r="U66" t="s">
        <v>63</v>
      </c>
      <c r="V66" t="s">
        <v>97</v>
      </c>
      <c r="W66" t="s">
        <v>74</v>
      </c>
      <c r="X66" t="s">
        <v>97</v>
      </c>
    </row>
    <row r="67" spans="1:24" ht="12.75">
      <c r="A67">
        <v>63</v>
      </c>
      <c r="B67" t="s">
        <v>0</v>
      </c>
      <c r="C67" t="s">
        <v>2</v>
      </c>
      <c r="D67">
        <v>84</v>
      </c>
      <c r="E67" t="s">
        <v>24</v>
      </c>
      <c r="F67" t="s">
        <v>59</v>
      </c>
      <c r="G67"/>
      <c r="H67"/>
      <c r="I67" t="s">
        <v>61</v>
      </c>
      <c r="J67" t="s">
        <v>81</v>
      </c>
      <c r="K67" t="s">
        <v>64</v>
      </c>
      <c r="L67" t="s">
        <v>81</v>
      </c>
      <c r="M67">
        <f t="shared" si="1"/>
        <v>1.1851851851851851</v>
      </c>
      <c r="N67" s="15">
        <f t="shared" si="6"/>
        <v>18.73015873015872</v>
      </c>
      <c r="O67" t="s">
        <v>62</v>
      </c>
      <c r="P67" t="s">
        <v>88</v>
      </c>
      <c r="Q67" t="s">
        <v>72</v>
      </c>
      <c r="R67" t="s">
        <v>88</v>
      </c>
      <c r="S67">
        <f t="shared" si="8"/>
        <v>0.84375</v>
      </c>
      <c r="T67" s="15">
        <f t="shared" si="7"/>
        <v>22.286184210526315</v>
      </c>
      <c r="U67" t="s">
        <v>63</v>
      </c>
      <c r="V67" t="s">
        <v>97</v>
      </c>
      <c r="W67" t="s">
        <v>74</v>
      </c>
      <c r="X67" t="s">
        <v>97</v>
      </c>
    </row>
    <row r="68" spans="1:24" ht="12.75">
      <c r="A68">
        <v>64</v>
      </c>
      <c r="B68" t="s">
        <v>0</v>
      </c>
      <c r="C68" t="s">
        <v>2</v>
      </c>
      <c r="D68">
        <v>84</v>
      </c>
      <c r="E68" t="s">
        <v>24</v>
      </c>
      <c r="F68" t="s">
        <v>60</v>
      </c>
      <c r="G68"/>
      <c r="H68"/>
      <c r="I68" t="s">
        <v>61</v>
      </c>
      <c r="J68" t="s">
        <v>81</v>
      </c>
      <c r="K68" t="s">
        <v>64</v>
      </c>
      <c r="L68" t="s">
        <v>81</v>
      </c>
      <c r="M68">
        <f t="shared" si="1"/>
        <v>1.1851851851851851</v>
      </c>
      <c r="N68" s="15">
        <f t="shared" si="6"/>
        <v>18.73015873015872</v>
      </c>
      <c r="O68" t="s">
        <v>62</v>
      </c>
      <c r="P68" t="s">
        <v>88</v>
      </c>
      <c r="Q68" t="s">
        <v>72</v>
      </c>
      <c r="R68" t="s">
        <v>88</v>
      </c>
      <c r="S68">
        <f t="shared" si="8"/>
        <v>0.84375</v>
      </c>
      <c r="T68" s="15">
        <f t="shared" si="7"/>
        <v>22.286184210526315</v>
      </c>
      <c r="U68" t="s">
        <v>63</v>
      </c>
      <c r="V68" t="s">
        <v>97</v>
      </c>
      <c r="W68" t="s">
        <v>74</v>
      </c>
      <c r="X68" t="s">
        <v>97</v>
      </c>
    </row>
    <row r="69" spans="1:24" ht="12.75">
      <c r="A69">
        <v>65</v>
      </c>
      <c r="B69" t="s">
        <v>0</v>
      </c>
      <c r="C69" t="s">
        <v>2</v>
      </c>
      <c r="D69">
        <v>84</v>
      </c>
      <c r="E69" t="s">
        <v>24</v>
      </c>
      <c r="F69" t="s">
        <v>65</v>
      </c>
      <c r="G69"/>
      <c r="H69"/>
      <c r="I69" t="s">
        <v>68</v>
      </c>
      <c r="J69" t="s">
        <v>17</v>
      </c>
      <c r="K69" t="s">
        <v>16</v>
      </c>
      <c r="L69" t="s">
        <v>17</v>
      </c>
      <c r="M69">
        <f t="shared" si="1"/>
        <v>1.36</v>
      </c>
      <c r="N69" s="15">
        <f aca="true" t="shared" si="9" ref="N69:N100">100-M69/IIIGANG1</f>
        <v>6.742857142857133</v>
      </c>
      <c r="O69" t="s">
        <v>70</v>
      </c>
      <c r="P69" t="s">
        <v>21</v>
      </c>
      <c r="Q69" t="s">
        <v>20</v>
      </c>
      <c r="R69" t="s">
        <v>21</v>
      </c>
      <c r="S69">
        <f t="shared" si="8"/>
        <v>0.9666666666666667</v>
      </c>
      <c r="T69" s="15">
        <f t="shared" si="7"/>
        <v>10.964912280701753</v>
      </c>
      <c r="U69" t="s">
        <v>76</v>
      </c>
      <c r="V69" t="s">
        <v>90</v>
      </c>
      <c r="W69" t="s">
        <v>75</v>
      </c>
      <c r="X69" t="s">
        <v>90</v>
      </c>
    </row>
    <row r="70" spans="1:24" ht="12.75">
      <c r="A70">
        <v>66</v>
      </c>
      <c r="B70" t="s">
        <v>0</v>
      </c>
      <c r="C70" t="s">
        <v>2</v>
      </c>
      <c r="D70">
        <v>84</v>
      </c>
      <c r="E70" t="s">
        <v>24</v>
      </c>
      <c r="F70" t="s">
        <v>66</v>
      </c>
      <c r="G70"/>
      <c r="H70"/>
      <c r="I70" t="s">
        <v>69</v>
      </c>
      <c r="J70" t="s">
        <v>87</v>
      </c>
      <c r="K70" t="s">
        <v>67</v>
      </c>
      <c r="L70" t="s">
        <v>87</v>
      </c>
      <c r="M70">
        <f aca="true" t="shared" si="10" ref="M70:M133">VALUE(LEFT(L70,2))/VALUE(RIGHT(L70,2))</f>
        <v>1.4</v>
      </c>
      <c r="N70" s="15">
        <f t="shared" si="9"/>
        <v>4</v>
      </c>
      <c r="O70" t="s">
        <v>71</v>
      </c>
      <c r="P70" t="s">
        <v>89</v>
      </c>
      <c r="Q70" t="s">
        <v>73</v>
      </c>
      <c r="R70" t="s">
        <v>89</v>
      </c>
      <c r="S70">
        <f t="shared" si="8"/>
        <v>1.0714285714285714</v>
      </c>
      <c r="T70" s="15">
        <f t="shared" si="7"/>
        <v>1.3157894736842053</v>
      </c>
      <c r="U70" t="s">
        <v>29</v>
      </c>
      <c r="V70" t="s">
        <v>158</v>
      </c>
      <c r="W70" t="s">
        <v>30</v>
      </c>
      <c r="X70" t="s">
        <v>158</v>
      </c>
    </row>
    <row r="71" spans="1:24" ht="12.75">
      <c r="A71">
        <v>67</v>
      </c>
      <c r="B71" t="s">
        <v>0</v>
      </c>
      <c r="C71" t="s">
        <v>2</v>
      </c>
      <c r="D71">
        <v>84</v>
      </c>
      <c r="E71" t="s">
        <v>24</v>
      </c>
      <c r="F71" t="s">
        <v>77</v>
      </c>
      <c r="G71"/>
      <c r="H71"/>
      <c r="I71" t="s">
        <v>61</v>
      </c>
      <c r="J71" t="s">
        <v>81</v>
      </c>
      <c r="K71" t="s">
        <v>64</v>
      </c>
      <c r="L71" t="s">
        <v>81</v>
      </c>
      <c r="M71">
        <f t="shared" si="10"/>
        <v>1.1851851851851851</v>
      </c>
      <c r="N71" s="15">
        <f t="shared" si="9"/>
        <v>18.73015873015872</v>
      </c>
      <c r="O71" t="s">
        <v>62</v>
      </c>
      <c r="P71" t="s">
        <v>88</v>
      </c>
      <c r="Q71" t="s">
        <v>72</v>
      </c>
      <c r="R71" t="s">
        <v>88</v>
      </c>
      <c r="S71">
        <f t="shared" si="8"/>
        <v>0.84375</v>
      </c>
      <c r="T71" s="15">
        <f t="shared" si="7"/>
        <v>22.286184210526315</v>
      </c>
      <c r="U71" t="s">
        <v>51</v>
      </c>
      <c r="V71" t="s">
        <v>49</v>
      </c>
      <c r="W71" t="s">
        <v>48</v>
      </c>
      <c r="X71" t="s">
        <v>49</v>
      </c>
    </row>
    <row r="72" spans="1:24" ht="12.75">
      <c r="A72">
        <v>68</v>
      </c>
      <c r="B72" t="s">
        <v>0</v>
      </c>
      <c r="C72" t="s">
        <v>2</v>
      </c>
      <c r="D72">
        <v>84</v>
      </c>
      <c r="E72" t="s">
        <v>24</v>
      </c>
      <c r="F72" t="s">
        <v>78</v>
      </c>
      <c r="G72"/>
      <c r="H72"/>
      <c r="I72" t="s">
        <v>61</v>
      </c>
      <c r="J72" t="s">
        <v>81</v>
      </c>
      <c r="K72" t="s">
        <v>64</v>
      </c>
      <c r="L72" t="s">
        <v>81</v>
      </c>
      <c r="M72">
        <f t="shared" si="10"/>
        <v>1.1851851851851851</v>
      </c>
      <c r="N72" s="15">
        <f t="shared" si="9"/>
        <v>18.73015873015872</v>
      </c>
      <c r="O72" t="s">
        <v>62</v>
      </c>
      <c r="P72" t="s">
        <v>88</v>
      </c>
      <c r="Q72" t="s">
        <v>72</v>
      </c>
      <c r="R72" t="s">
        <v>88</v>
      </c>
      <c r="S72">
        <f t="shared" si="8"/>
        <v>0.84375</v>
      </c>
      <c r="T72" s="15">
        <f t="shared" si="7"/>
        <v>22.286184210526315</v>
      </c>
      <c r="U72" t="s">
        <v>51</v>
      </c>
      <c r="V72" t="s">
        <v>49</v>
      </c>
      <c r="W72" t="s">
        <v>48</v>
      </c>
      <c r="X72" t="s">
        <v>49</v>
      </c>
    </row>
    <row r="73" spans="1:24" ht="12.75">
      <c r="A73">
        <v>69</v>
      </c>
      <c r="B73" t="s">
        <v>0</v>
      </c>
      <c r="C73" t="s">
        <v>2</v>
      </c>
      <c r="D73">
        <v>84</v>
      </c>
      <c r="E73" t="s">
        <v>24</v>
      </c>
      <c r="F73" t="s">
        <v>79</v>
      </c>
      <c r="G73"/>
      <c r="H73"/>
      <c r="I73" t="s">
        <v>61</v>
      </c>
      <c r="J73" t="s">
        <v>81</v>
      </c>
      <c r="K73" t="s">
        <v>64</v>
      </c>
      <c r="L73" t="s">
        <v>81</v>
      </c>
      <c r="M73">
        <f t="shared" si="10"/>
        <v>1.1851851851851851</v>
      </c>
      <c r="N73" s="15">
        <f t="shared" si="9"/>
        <v>18.73015873015872</v>
      </c>
      <c r="O73" t="s">
        <v>62</v>
      </c>
      <c r="P73" t="s">
        <v>88</v>
      </c>
      <c r="Q73" t="s">
        <v>72</v>
      </c>
      <c r="R73" t="s">
        <v>88</v>
      </c>
      <c r="S73">
        <f t="shared" si="8"/>
        <v>0.84375</v>
      </c>
      <c r="T73" s="15">
        <f t="shared" si="7"/>
        <v>22.286184210526315</v>
      </c>
      <c r="U73" t="s">
        <v>51</v>
      </c>
      <c r="V73" t="s">
        <v>49</v>
      </c>
      <c r="W73" t="s">
        <v>48</v>
      </c>
      <c r="X73" t="s">
        <v>49</v>
      </c>
    </row>
    <row r="74" spans="1:24" ht="12.75">
      <c r="A74">
        <v>70</v>
      </c>
      <c r="B74" t="s">
        <v>0</v>
      </c>
      <c r="C74" t="s">
        <v>2</v>
      </c>
      <c r="D74">
        <v>84</v>
      </c>
      <c r="E74" t="s">
        <v>24</v>
      </c>
      <c r="F74" t="s">
        <v>80</v>
      </c>
      <c r="G74"/>
      <c r="H74"/>
      <c r="I74" t="s">
        <v>61</v>
      </c>
      <c r="J74" t="s">
        <v>81</v>
      </c>
      <c r="K74" t="s">
        <v>64</v>
      </c>
      <c r="L74" t="s">
        <v>81</v>
      </c>
      <c r="M74">
        <f t="shared" si="10"/>
        <v>1.1851851851851851</v>
      </c>
      <c r="N74" s="15">
        <f t="shared" si="9"/>
        <v>18.73015873015872</v>
      </c>
      <c r="O74" t="s">
        <v>62</v>
      </c>
      <c r="P74" t="s">
        <v>88</v>
      </c>
      <c r="Q74" t="s">
        <v>72</v>
      </c>
      <c r="R74" t="s">
        <v>88</v>
      </c>
      <c r="S74">
        <f t="shared" si="8"/>
        <v>0.84375</v>
      </c>
      <c r="T74" s="15">
        <f t="shared" si="7"/>
        <v>22.286184210526315</v>
      </c>
      <c r="U74" t="s">
        <v>51</v>
      </c>
      <c r="V74" t="s">
        <v>49</v>
      </c>
      <c r="W74" t="s">
        <v>48</v>
      </c>
      <c r="X74" t="s">
        <v>49</v>
      </c>
    </row>
    <row r="75" spans="1:24" ht="12.75">
      <c r="A75">
        <v>71</v>
      </c>
      <c r="B75" t="s">
        <v>0</v>
      </c>
      <c r="C75" t="s">
        <v>2</v>
      </c>
      <c r="D75">
        <v>84</v>
      </c>
      <c r="E75" t="s">
        <v>24</v>
      </c>
      <c r="F75" t="s">
        <v>65</v>
      </c>
      <c r="G75"/>
      <c r="H75"/>
      <c r="I75" t="s">
        <v>68</v>
      </c>
      <c r="J75" t="s">
        <v>17</v>
      </c>
      <c r="K75" t="s">
        <v>16</v>
      </c>
      <c r="L75" t="s">
        <v>17</v>
      </c>
      <c r="M75">
        <f t="shared" si="10"/>
        <v>1.36</v>
      </c>
      <c r="N75" s="15">
        <f t="shared" si="9"/>
        <v>6.742857142857133</v>
      </c>
      <c r="O75" t="s">
        <v>70</v>
      </c>
      <c r="P75" t="s">
        <v>21</v>
      </c>
      <c r="Q75" t="s">
        <v>20</v>
      </c>
      <c r="R75" t="s">
        <v>21</v>
      </c>
      <c r="S75">
        <f t="shared" si="8"/>
        <v>0.9666666666666667</v>
      </c>
      <c r="T75" s="15">
        <f t="shared" si="7"/>
        <v>10.964912280701753</v>
      </c>
      <c r="U75" t="s">
        <v>76</v>
      </c>
      <c r="V75" t="s">
        <v>90</v>
      </c>
      <c r="W75" t="s">
        <v>75</v>
      </c>
      <c r="X75" t="s">
        <v>90</v>
      </c>
    </row>
    <row r="76" spans="1:24" ht="12.75">
      <c r="A76">
        <v>72</v>
      </c>
      <c r="B76" t="s">
        <v>0</v>
      </c>
      <c r="C76" t="s">
        <v>2</v>
      </c>
      <c r="D76">
        <v>84</v>
      </c>
      <c r="E76" t="s">
        <v>24</v>
      </c>
      <c r="F76" t="s">
        <v>82</v>
      </c>
      <c r="G76"/>
      <c r="H76"/>
      <c r="I76" t="s">
        <v>68</v>
      </c>
      <c r="J76" t="s">
        <v>17</v>
      </c>
      <c r="K76" t="s">
        <v>16</v>
      </c>
      <c r="L76" t="s">
        <v>17</v>
      </c>
      <c r="M76">
        <f t="shared" si="10"/>
        <v>1.36</v>
      </c>
      <c r="N76" s="15">
        <f t="shared" si="9"/>
        <v>6.742857142857133</v>
      </c>
      <c r="O76" t="s">
        <v>70</v>
      </c>
      <c r="P76" t="s">
        <v>21</v>
      </c>
      <c r="Q76" t="s">
        <v>20</v>
      </c>
      <c r="R76" t="s">
        <v>21</v>
      </c>
      <c r="S76">
        <f t="shared" si="8"/>
        <v>0.9666666666666667</v>
      </c>
      <c r="T76" s="15">
        <f aca="true" t="shared" si="11" ref="T76:T107">100-S76/IVGANG1</f>
        <v>10.964912280701753</v>
      </c>
      <c r="U76" t="s">
        <v>76</v>
      </c>
      <c r="V76" t="s">
        <v>90</v>
      </c>
      <c r="W76" t="s">
        <v>75</v>
      </c>
      <c r="X76" t="s">
        <v>90</v>
      </c>
    </row>
    <row r="77" spans="1:24" ht="12.75">
      <c r="A77">
        <v>73</v>
      </c>
      <c r="B77" t="s">
        <v>0</v>
      </c>
      <c r="C77" t="s">
        <v>2</v>
      </c>
      <c r="D77">
        <v>84</v>
      </c>
      <c r="E77" t="s">
        <v>24</v>
      </c>
      <c r="F77" t="s">
        <v>83</v>
      </c>
      <c r="G77"/>
      <c r="H77"/>
      <c r="I77" t="s">
        <v>68</v>
      </c>
      <c r="J77" t="s">
        <v>17</v>
      </c>
      <c r="K77" t="s">
        <v>16</v>
      </c>
      <c r="L77" t="s">
        <v>17</v>
      </c>
      <c r="M77">
        <f t="shared" si="10"/>
        <v>1.36</v>
      </c>
      <c r="N77" s="15">
        <f t="shared" si="9"/>
        <v>6.742857142857133</v>
      </c>
      <c r="O77" t="s">
        <v>70</v>
      </c>
      <c r="P77" t="s">
        <v>21</v>
      </c>
      <c r="Q77" t="s">
        <v>20</v>
      </c>
      <c r="R77" t="s">
        <v>21</v>
      </c>
      <c r="S77">
        <f t="shared" si="8"/>
        <v>0.9666666666666667</v>
      </c>
      <c r="T77" s="15">
        <f t="shared" si="11"/>
        <v>10.964912280701753</v>
      </c>
      <c r="U77" t="s">
        <v>50</v>
      </c>
      <c r="V77" t="s">
        <v>52</v>
      </c>
      <c r="W77" t="s">
        <v>47</v>
      </c>
      <c r="X77" t="s">
        <v>52</v>
      </c>
    </row>
    <row r="78" spans="1:24" ht="12.75">
      <c r="A78">
        <v>74</v>
      </c>
      <c r="B78" t="s">
        <v>0</v>
      </c>
      <c r="C78" t="s">
        <v>2</v>
      </c>
      <c r="D78">
        <v>84</v>
      </c>
      <c r="E78" t="s">
        <v>24</v>
      </c>
      <c r="F78" t="s">
        <v>84</v>
      </c>
      <c r="G78"/>
      <c r="H78"/>
      <c r="I78" t="s">
        <v>69</v>
      </c>
      <c r="J78" t="s">
        <v>87</v>
      </c>
      <c r="K78" t="s">
        <v>67</v>
      </c>
      <c r="L78" t="s">
        <v>86</v>
      </c>
      <c r="M78">
        <f t="shared" si="10"/>
        <v>1.4583333333333333</v>
      </c>
      <c r="N78" s="15">
        <f t="shared" si="9"/>
        <v>0</v>
      </c>
      <c r="O78" t="s">
        <v>71</v>
      </c>
      <c r="P78" t="s">
        <v>89</v>
      </c>
      <c r="Q78" t="s">
        <v>73</v>
      </c>
      <c r="R78" t="s">
        <v>89</v>
      </c>
      <c r="S78">
        <f t="shared" si="8"/>
        <v>1.0714285714285714</v>
      </c>
      <c r="T78" s="15">
        <f t="shared" si="11"/>
        <v>1.3157894736842053</v>
      </c>
      <c r="U78" t="s">
        <v>91</v>
      </c>
      <c r="V78" t="s">
        <v>44</v>
      </c>
      <c r="W78" t="s">
        <v>92</v>
      </c>
      <c r="X78" t="s">
        <v>44</v>
      </c>
    </row>
    <row r="79" spans="1:24" ht="12.75">
      <c r="A79">
        <v>75</v>
      </c>
      <c r="B79" t="s">
        <v>0</v>
      </c>
      <c r="C79" t="s">
        <v>2</v>
      </c>
      <c r="D79">
        <v>84</v>
      </c>
      <c r="E79" t="s">
        <v>24</v>
      </c>
      <c r="F79" t="s">
        <v>85</v>
      </c>
      <c r="G79"/>
      <c r="H79"/>
      <c r="I79" t="s">
        <v>69</v>
      </c>
      <c r="J79" t="s">
        <v>87</v>
      </c>
      <c r="K79" t="s">
        <v>67</v>
      </c>
      <c r="L79" t="s">
        <v>86</v>
      </c>
      <c r="M79">
        <f t="shared" si="10"/>
        <v>1.4583333333333333</v>
      </c>
      <c r="N79" s="15">
        <f t="shared" si="9"/>
        <v>0</v>
      </c>
      <c r="O79" t="s">
        <v>62</v>
      </c>
      <c r="P79" t="s">
        <v>88</v>
      </c>
      <c r="Q79" t="s">
        <v>73</v>
      </c>
      <c r="R79" t="s">
        <v>89</v>
      </c>
      <c r="S79">
        <f t="shared" si="8"/>
        <v>1.0714285714285714</v>
      </c>
      <c r="T79" s="15">
        <f t="shared" si="11"/>
        <v>1.3157894736842053</v>
      </c>
      <c r="U79" t="s">
        <v>91</v>
      </c>
      <c r="V79" t="s">
        <v>44</v>
      </c>
      <c r="W79" t="s">
        <v>92</v>
      </c>
      <c r="X79" t="s">
        <v>44</v>
      </c>
    </row>
    <row r="80" spans="1:24" ht="12.75">
      <c r="A80">
        <v>76</v>
      </c>
      <c r="B80" t="s">
        <v>0</v>
      </c>
      <c r="C80" t="s">
        <v>2</v>
      </c>
      <c r="D80">
        <v>85</v>
      </c>
      <c r="E80" t="s">
        <v>24</v>
      </c>
      <c r="F80" t="s">
        <v>77</v>
      </c>
      <c r="G80"/>
      <c r="H80"/>
      <c r="I80" t="s">
        <v>61</v>
      </c>
      <c r="J80" t="s">
        <v>81</v>
      </c>
      <c r="K80" t="s">
        <v>64</v>
      </c>
      <c r="L80" t="s">
        <v>81</v>
      </c>
      <c r="M80">
        <f t="shared" si="10"/>
        <v>1.1851851851851851</v>
      </c>
      <c r="N80" s="15">
        <f t="shared" si="9"/>
        <v>18.73015873015872</v>
      </c>
      <c r="O80" t="s">
        <v>62</v>
      </c>
      <c r="P80" t="s">
        <v>88</v>
      </c>
      <c r="Q80" t="s">
        <v>72</v>
      </c>
      <c r="R80" t="s">
        <v>88</v>
      </c>
      <c r="S80">
        <f t="shared" si="8"/>
        <v>0.84375</v>
      </c>
      <c r="T80" s="15">
        <f t="shared" si="11"/>
        <v>22.286184210526315</v>
      </c>
      <c r="U80" t="s">
        <v>51</v>
      </c>
      <c r="V80" t="s">
        <v>49</v>
      </c>
      <c r="W80" t="s">
        <v>48</v>
      </c>
      <c r="X80" t="s">
        <v>49</v>
      </c>
    </row>
    <row r="81" spans="1:24" ht="12.75">
      <c r="A81">
        <v>77</v>
      </c>
      <c r="B81" t="s">
        <v>0</v>
      </c>
      <c r="C81" t="s">
        <v>2</v>
      </c>
      <c r="D81">
        <v>85</v>
      </c>
      <c r="E81" t="s">
        <v>24</v>
      </c>
      <c r="F81" t="s">
        <v>78</v>
      </c>
      <c r="G81"/>
      <c r="H81"/>
      <c r="I81" t="s">
        <v>61</v>
      </c>
      <c r="J81" t="s">
        <v>81</v>
      </c>
      <c r="K81" t="s">
        <v>64</v>
      </c>
      <c r="L81" t="s">
        <v>81</v>
      </c>
      <c r="M81">
        <f t="shared" si="10"/>
        <v>1.1851851851851851</v>
      </c>
      <c r="N81" s="15">
        <f t="shared" si="9"/>
        <v>18.73015873015872</v>
      </c>
      <c r="O81" t="s">
        <v>62</v>
      </c>
      <c r="P81" t="s">
        <v>88</v>
      </c>
      <c r="Q81" t="s">
        <v>72</v>
      </c>
      <c r="R81" t="s">
        <v>88</v>
      </c>
      <c r="S81">
        <f t="shared" si="8"/>
        <v>0.84375</v>
      </c>
      <c r="T81" s="15">
        <f t="shared" si="11"/>
        <v>22.286184210526315</v>
      </c>
      <c r="U81" t="s">
        <v>51</v>
      </c>
      <c r="V81" t="s">
        <v>49</v>
      </c>
      <c r="W81" t="s">
        <v>48</v>
      </c>
      <c r="X81" t="s">
        <v>49</v>
      </c>
    </row>
    <row r="82" spans="1:24" ht="12.75">
      <c r="A82">
        <v>78</v>
      </c>
      <c r="B82" t="s">
        <v>0</v>
      </c>
      <c r="C82" t="s">
        <v>2</v>
      </c>
      <c r="D82">
        <v>85</v>
      </c>
      <c r="E82" t="s">
        <v>24</v>
      </c>
      <c r="F82" t="s">
        <v>79</v>
      </c>
      <c r="G82"/>
      <c r="H82"/>
      <c r="I82" t="s">
        <v>61</v>
      </c>
      <c r="J82" t="s">
        <v>81</v>
      </c>
      <c r="K82" t="s">
        <v>64</v>
      </c>
      <c r="L82" t="s">
        <v>81</v>
      </c>
      <c r="M82">
        <f t="shared" si="10"/>
        <v>1.1851851851851851</v>
      </c>
      <c r="N82" s="15">
        <f t="shared" si="9"/>
        <v>18.73015873015872</v>
      </c>
      <c r="O82" t="s">
        <v>62</v>
      </c>
      <c r="P82" t="s">
        <v>88</v>
      </c>
      <c r="Q82" t="s">
        <v>72</v>
      </c>
      <c r="R82" t="s">
        <v>88</v>
      </c>
      <c r="S82">
        <f t="shared" si="8"/>
        <v>0.84375</v>
      </c>
      <c r="T82" s="15">
        <f t="shared" si="11"/>
        <v>22.286184210526315</v>
      </c>
      <c r="U82" t="s">
        <v>51</v>
      </c>
      <c r="V82" t="s">
        <v>49</v>
      </c>
      <c r="W82" t="s">
        <v>48</v>
      </c>
      <c r="X82" t="s">
        <v>49</v>
      </c>
    </row>
    <row r="83" spans="1:24" ht="12.75">
      <c r="A83">
        <v>79</v>
      </c>
      <c r="B83" t="s">
        <v>0</v>
      </c>
      <c r="C83" t="s">
        <v>2</v>
      </c>
      <c r="D83">
        <v>85</v>
      </c>
      <c r="E83" t="s">
        <v>24</v>
      </c>
      <c r="F83" t="s">
        <v>80</v>
      </c>
      <c r="G83"/>
      <c r="H83"/>
      <c r="I83" t="s">
        <v>61</v>
      </c>
      <c r="J83" t="s">
        <v>81</v>
      </c>
      <c r="K83" t="s">
        <v>64</v>
      </c>
      <c r="L83" t="s">
        <v>81</v>
      </c>
      <c r="M83">
        <f t="shared" si="10"/>
        <v>1.1851851851851851</v>
      </c>
      <c r="N83" s="15">
        <f t="shared" si="9"/>
        <v>18.73015873015872</v>
      </c>
      <c r="O83" t="s">
        <v>62</v>
      </c>
      <c r="P83" t="s">
        <v>88</v>
      </c>
      <c r="Q83" t="s">
        <v>72</v>
      </c>
      <c r="R83" t="s">
        <v>88</v>
      </c>
      <c r="S83">
        <f t="shared" si="8"/>
        <v>0.84375</v>
      </c>
      <c r="T83" s="15">
        <f t="shared" si="11"/>
        <v>22.286184210526315</v>
      </c>
      <c r="U83" t="s">
        <v>51</v>
      </c>
      <c r="V83" t="s">
        <v>49</v>
      </c>
      <c r="W83" t="s">
        <v>48</v>
      </c>
      <c r="X83" t="s">
        <v>49</v>
      </c>
    </row>
    <row r="84" spans="1:24" ht="12.75">
      <c r="A84">
        <v>80</v>
      </c>
      <c r="B84" t="s">
        <v>0</v>
      </c>
      <c r="C84" t="s">
        <v>2</v>
      </c>
      <c r="D84">
        <v>85</v>
      </c>
      <c r="E84" t="s">
        <v>24</v>
      </c>
      <c r="F84" t="s">
        <v>65</v>
      </c>
      <c r="G84"/>
      <c r="H84"/>
      <c r="I84" t="s">
        <v>68</v>
      </c>
      <c r="J84" t="s">
        <v>17</v>
      </c>
      <c r="K84" t="s">
        <v>16</v>
      </c>
      <c r="L84" t="s">
        <v>17</v>
      </c>
      <c r="M84">
        <f t="shared" si="10"/>
        <v>1.36</v>
      </c>
      <c r="N84" s="15">
        <f t="shared" si="9"/>
        <v>6.742857142857133</v>
      </c>
      <c r="O84" t="s">
        <v>70</v>
      </c>
      <c r="P84" t="s">
        <v>21</v>
      </c>
      <c r="Q84" t="s">
        <v>20</v>
      </c>
      <c r="R84" t="s">
        <v>21</v>
      </c>
      <c r="S84">
        <f t="shared" si="8"/>
        <v>0.9666666666666667</v>
      </c>
      <c r="T84" s="15">
        <f t="shared" si="11"/>
        <v>10.964912280701753</v>
      </c>
      <c r="U84" t="s">
        <v>76</v>
      </c>
      <c r="V84" t="s">
        <v>90</v>
      </c>
      <c r="W84" t="s">
        <v>75</v>
      </c>
      <c r="X84" t="s">
        <v>90</v>
      </c>
    </row>
    <row r="85" spans="1:24" ht="12.75">
      <c r="A85">
        <v>81</v>
      </c>
      <c r="B85" t="s">
        <v>0</v>
      </c>
      <c r="C85" t="s">
        <v>2</v>
      </c>
      <c r="D85">
        <v>85</v>
      </c>
      <c r="E85" t="s">
        <v>24</v>
      </c>
      <c r="F85" t="s">
        <v>82</v>
      </c>
      <c r="G85"/>
      <c r="H85"/>
      <c r="I85" t="s">
        <v>68</v>
      </c>
      <c r="J85" t="s">
        <v>17</v>
      </c>
      <c r="K85" t="s">
        <v>16</v>
      </c>
      <c r="L85" t="s">
        <v>17</v>
      </c>
      <c r="M85">
        <f t="shared" si="10"/>
        <v>1.36</v>
      </c>
      <c r="N85" s="15">
        <f t="shared" si="9"/>
        <v>6.742857142857133</v>
      </c>
      <c r="O85" t="s">
        <v>70</v>
      </c>
      <c r="P85" t="s">
        <v>21</v>
      </c>
      <c r="Q85" t="s">
        <v>20</v>
      </c>
      <c r="R85" t="s">
        <v>21</v>
      </c>
      <c r="S85">
        <f t="shared" si="8"/>
        <v>0.9666666666666667</v>
      </c>
      <c r="T85" s="15">
        <f t="shared" si="11"/>
        <v>10.964912280701753</v>
      </c>
      <c r="U85" t="s">
        <v>76</v>
      </c>
      <c r="V85" t="s">
        <v>90</v>
      </c>
      <c r="W85" t="s">
        <v>75</v>
      </c>
      <c r="X85" t="s">
        <v>90</v>
      </c>
    </row>
    <row r="86" spans="1:24" ht="12.75">
      <c r="A86">
        <v>82</v>
      </c>
      <c r="B86" t="s">
        <v>0</v>
      </c>
      <c r="C86" t="s">
        <v>2</v>
      </c>
      <c r="D86">
        <v>85</v>
      </c>
      <c r="E86" t="s">
        <v>24</v>
      </c>
      <c r="F86" t="s">
        <v>83</v>
      </c>
      <c r="G86"/>
      <c r="H86"/>
      <c r="I86" t="s">
        <v>68</v>
      </c>
      <c r="J86" t="s">
        <v>17</v>
      </c>
      <c r="K86" t="s">
        <v>16</v>
      </c>
      <c r="L86" t="s">
        <v>17</v>
      </c>
      <c r="M86">
        <f t="shared" si="10"/>
        <v>1.36</v>
      </c>
      <c r="N86" s="15">
        <f t="shared" si="9"/>
        <v>6.742857142857133</v>
      </c>
      <c r="O86" t="s">
        <v>70</v>
      </c>
      <c r="P86" t="s">
        <v>21</v>
      </c>
      <c r="Q86" t="s">
        <v>20</v>
      </c>
      <c r="R86" t="s">
        <v>21</v>
      </c>
      <c r="S86">
        <f t="shared" si="8"/>
        <v>0.9666666666666667</v>
      </c>
      <c r="T86" s="15">
        <f t="shared" si="11"/>
        <v>10.964912280701753</v>
      </c>
      <c r="U86" t="s">
        <v>50</v>
      </c>
      <c r="V86" t="s">
        <v>52</v>
      </c>
      <c r="W86" t="s">
        <v>47</v>
      </c>
      <c r="X86" t="s">
        <v>52</v>
      </c>
    </row>
    <row r="87" spans="1:24" ht="12.75">
      <c r="A87">
        <v>83</v>
      </c>
      <c r="B87" t="s">
        <v>0</v>
      </c>
      <c r="C87" t="s">
        <v>2</v>
      </c>
      <c r="D87">
        <v>85</v>
      </c>
      <c r="E87" t="s">
        <v>24</v>
      </c>
      <c r="F87" t="s">
        <v>84</v>
      </c>
      <c r="G87"/>
      <c r="H87"/>
      <c r="I87" t="s">
        <v>69</v>
      </c>
      <c r="J87" t="s">
        <v>87</v>
      </c>
      <c r="K87" t="s">
        <v>67</v>
      </c>
      <c r="L87" t="s">
        <v>86</v>
      </c>
      <c r="M87">
        <f t="shared" si="10"/>
        <v>1.4583333333333333</v>
      </c>
      <c r="N87" s="15">
        <f t="shared" si="9"/>
        <v>0</v>
      </c>
      <c r="O87" t="s">
        <v>71</v>
      </c>
      <c r="P87" t="s">
        <v>89</v>
      </c>
      <c r="Q87" t="s">
        <v>73</v>
      </c>
      <c r="R87" t="s">
        <v>89</v>
      </c>
      <c r="S87">
        <f t="shared" si="8"/>
        <v>1.0714285714285714</v>
      </c>
      <c r="T87" s="15">
        <f t="shared" si="11"/>
        <v>1.3157894736842053</v>
      </c>
      <c r="U87" t="s">
        <v>91</v>
      </c>
      <c r="V87" t="s">
        <v>44</v>
      </c>
      <c r="W87" t="s">
        <v>92</v>
      </c>
      <c r="X87" t="s">
        <v>44</v>
      </c>
    </row>
    <row r="88" spans="1:24" ht="12.75">
      <c r="A88">
        <v>84</v>
      </c>
      <c r="B88" t="s">
        <v>0</v>
      </c>
      <c r="C88" t="s">
        <v>2</v>
      </c>
      <c r="D88">
        <v>85</v>
      </c>
      <c r="E88" t="s">
        <v>24</v>
      </c>
      <c r="F88" t="s">
        <v>85</v>
      </c>
      <c r="G88"/>
      <c r="H88"/>
      <c r="I88" t="s">
        <v>69</v>
      </c>
      <c r="J88" t="s">
        <v>87</v>
      </c>
      <c r="K88" t="s">
        <v>67</v>
      </c>
      <c r="L88" t="s">
        <v>86</v>
      </c>
      <c r="M88">
        <f t="shared" si="10"/>
        <v>1.4583333333333333</v>
      </c>
      <c r="N88" s="15">
        <f t="shared" si="9"/>
        <v>0</v>
      </c>
      <c r="O88" t="s">
        <v>62</v>
      </c>
      <c r="P88" t="s">
        <v>88</v>
      </c>
      <c r="Q88" t="s">
        <v>73</v>
      </c>
      <c r="R88" t="s">
        <v>89</v>
      </c>
      <c r="S88">
        <f t="shared" si="8"/>
        <v>1.0714285714285714</v>
      </c>
      <c r="T88" s="15">
        <f t="shared" si="11"/>
        <v>1.3157894736842053</v>
      </c>
      <c r="U88" t="s">
        <v>91</v>
      </c>
      <c r="V88" t="s">
        <v>44</v>
      </c>
      <c r="W88" t="s">
        <v>92</v>
      </c>
      <c r="X88" t="s">
        <v>44</v>
      </c>
    </row>
    <row r="89" spans="1:24" ht="12.75">
      <c r="A89">
        <v>85</v>
      </c>
      <c r="B89" t="s">
        <v>0</v>
      </c>
      <c r="C89" t="s">
        <v>2</v>
      </c>
      <c r="D89">
        <v>86</v>
      </c>
      <c r="E89" t="s">
        <v>24</v>
      </c>
      <c r="F89" t="s">
        <v>77</v>
      </c>
      <c r="G89"/>
      <c r="H89"/>
      <c r="I89" t="s">
        <v>61</v>
      </c>
      <c r="J89" t="s">
        <v>81</v>
      </c>
      <c r="K89" t="s">
        <v>64</v>
      </c>
      <c r="L89" t="s">
        <v>81</v>
      </c>
      <c r="M89">
        <f t="shared" si="10"/>
        <v>1.1851851851851851</v>
      </c>
      <c r="N89" s="15">
        <f t="shared" si="9"/>
        <v>18.73015873015872</v>
      </c>
      <c r="O89" t="s">
        <v>62</v>
      </c>
      <c r="P89" t="s">
        <v>88</v>
      </c>
      <c r="Q89" t="s">
        <v>72</v>
      </c>
      <c r="R89" t="s">
        <v>88</v>
      </c>
      <c r="S89">
        <f t="shared" si="8"/>
        <v>0.84375</v>
      </c>
      <c r="T89" s="15">
        <f t="shared" si="11"/>
        <v>22.286184210526315</v>
      </c>
      <c r="U89" t="s">
        <v>51</v>
      </c>
      <c r="V89" t="s">
        <v>49</v>
      </c>
      <c r="W89" t="s">
        <v>48</v>
      </c>
      <c r="X89" t="s">
        <v>49</v>
      </c>
    </row>
    <row r="90" spans="1:24" ht="12.75">
      <c r="A90">
        <v>86</v>
      </c>
      <c r="B90" t="s">
        <v>0</v>
      </c>
      <c r="C90" t="s">
        <v>2</v>
      </c>
      <c r="D90">
        <v>86</v>
      </c>
      <c r="E90" t="s">
        <v>24</v>
      </c>
      <c r="F90" t="s">
        <v>78</v>
      </c>
      <c r="G90"/>
      <c r="H90"/>
      <c r="I90" t="s">
        <v>61</v>
      </c>
      <c r="J90" t="s">
        <v>81</v>
      </c>
      <c r="K90" t="s">
        <v>64</v>
      </c>
      <c r="L90" t="s">
        <v>81</v>
      </c>
      <c r="M90">
        <f t="shared" si="10"/>
        <v>1.1851851851851851</v>
      </c>
      <c r="N90" s="15">
        <f t="shared" si="9"/>
        <v>18.73015873015872</v>
      </c>
      <c r="O90" t="s">
        <v>62</v>
      </c>
      <c r="P90" t="s">
        <v>88</v>
      </c>
      <c r="Q90" t="s">
        <v>72</v>
      </c>
      <c r="R90" t="s">
        <v>88</v>
      </c>
      <c r="S90">
        <f t="shared" si="8"/>
        <v>0.84375</v>
      </c>
      <c r="T90" s="15">
        <f t="shared" si="11"/>
        <v>22.286184210526315</v>
      </c>
      <c r="U90" t="s">
        <v>51</v>
      </c>
      <c r="V90" t="s">
        <v>49</v>
      </c>
      <c r="W90" t="s">
        <v>48</v>
      </c>
      <c r="X90" t="s">
        <v>49</v>
      </c>
    </row>
    <row r="91" spans="1:24" ht="12.75">
      <c r="A91">
        <v>87</v>
      </c>
      <c r="B91" t="s">
        <v>0</v>
      </c>
      <c r="C91" t="s">
        <v>2</v>
      </c>
      <c r="D91">
        <v>86</v>
      </c>
      <c r="E91" t="s">
        <v>24</v>
      </c>
      <c r="F91" t="s">
        <v>79</v>
      </c>
      <c r="G91"/>
      <c r="H91"/>
      <c r="I91" t="s">
        <v>61</v>
      </c>
      <c r="J91" t="s">
        <v>81</v>
      </c>
      <c r="K91" t="s">
        <v>64</v>
      </c>
      <c r="L91" t="s">
        <v>81</v>
      </c>
      <c r="M91">
        <f t="shared" si="10"/>
        <v>1.1851851851851851</v>
      </c>
      <c r="N91" s="15">
        <f t="shared" si="9"/>
        <v>18.73015873015872</v>
      </c>
      <c r="O91" t="s">
        <v>62</v>
      </c>
      <c r="P91" t="s">
        <v>88</v>
      </c>
      <c r="Q91" t="s">
        <v>72</v>
      </c>
      <c r="R91" t="s">
        <v>88</v>
      </c>
      <c r="S91">
        <f t="shared" si="8"/>
        <v>0.84375</v>
      </c>
      <c r="T91" s="15">
        <f t="shared" si="11"/>
        <v>22.286184210526315</v>
      </c>
      <c r="U91" t="s">
        <v>51</v>
      </c>
      <c r="V91" t="s">
        <v>49</v>
      </c>
      <c r="W91" t="s">
        <v>48</v>
      </c>
      <c r="X91" t="s">
        <v>49</v>
      </c>
    </row>
    <row r="92" spans="1:24" ht="12.75">
      <c r="A92">
        <v>88</v>
      </c>
      <c r="B92" t="s">
        <v>0</v>
      </c>
      <c r="C92" t="s">
        <v>2</v>
      </c>
      <c r="D92">
        <v>86</v>
      </c>
      <c r="E92" t="s">
        <v>24</v>
      </c>
      <c r="F92" t="s">
        <v>80</v>
      </c>
      <c r="G92"/>
      <c r="H92"/>
      <c r="I92" t="s">
        <v>61</v>
      </c>
      <c r="J92" t="s">
        <v>81</v>
      </c>
      <c r="K92" t="s">
        <v>64</v>
      </c>
      <c r="L92" t="s">
        <v>81</v>
      </c>
      <c r="M92">
        <f t="shared" si="10"/>
        <v>1.1851851851851851</v>
      </c>
      <c r="N92" s="15">
        <f t="shared" si="9"/>
        <v>18.73015873015872</v>
      </c>
      <c r="O92" t="s">
        <v>62</v>
      </c>
      <c r="P92" t="s">
        <v>88</v>
      </c>
      <c r="Q92" t="s">
        <v>72</v>
      </c>
      <c r="R92" t="s">
        <v>88</v>
      </c>
      <c r="S92">
        <f t="shared" si="8"/>
        <v>0.84375</v>
      </c>
      <c r="T92" s="15">
        <f t="shared" si="11"/>
        <v>22.286184210526315</v>
      </c>
      <c r="U92" t="s">
        <v>51</v>
      </c>
      <c r="V92" t="s">
        <v>49</v>
      </c>
      <c r="W92" t="s">
        <v>48</v>
      </c>
      <c r="X92" t="s">
        <v>49</v>
      </c>
    </row>
    <row r="93" spans="1:24" ht="12.75">
      <c r="A93">
        <v>89</v>
      </c>
      <c r="B93" t="s">
        <v>0</v>
      </c>
      <c r="C93" t="s">
        <v>2</v>
      </c>
      <c r="D93">
        <v>86</v>
      </c>
      <c r="E93" t="s">
        <v>24</v>
      </c>
      <c r="F93" t="s">
        <v>65</v>
      </c>
      <c r="G93"/>
      <c r="H93"/>
      <c r="I93" t="s">
        <v>68</v>
      </c>
      <c r="J93" t="s">
        <v>17</v>
      </c>
      <c r="K93" t="s">
        <v>16</v>
      </c>
      <c r="L93" t="s">
        <v>17</v>
      </c>
      <c r="M93">
        <f t="shared" si="10"/>
        <v>1.36</v>
      </c>
      <c r="N93" s="15">
        <f t="shared" si="9"/>
        <v>6.742857142857133</v>
      </c>
      <c r="O93" t="s">
        <v>70</v>
      </c>
      <c r="P93" t="s">
        <v>21</v>
      </c>
      <c r="Q93" t="s">
        <v>20</v>
      </c>
      <c r="R93" t="s">
        <v>21</v>
      </c>
      <c r="S93">
        <f t="shared" si="8"/>
        <v>0.9666666666666667</v>
      </c>
      <c r="T93" s="15">
        <f t="shared" si="11"/>
        <v>10.964912280701753</v>
      </c>
      <c r="U93" t="s">
        <v>76</v>
      </c>
      <c r="V93" t="s">
        <v>90</v>
      </c>
      <c r="W93" t="s">
        <v>75</v>
      </c>
      <c r="X93" t="s">
        <v>90</v>
      </c>
    </row>
    <row r="94" spans="1:24" ht="12.75">
      <c r="A94">
        <v>90</v>
      </c>
      <c r="B94" t="s">
        <v>0</v>
      </c>
      <c r="C94" t="s">
        <v>2</v>
      </c>
      <c r="D94">
        <v>86</v>
      </c>
      <c r="E94" t="s">
        <v>24</v>
      </c>
      <c r="F94" t="s">
        <v>82</v>
      </c>
      <c r="G94"/>
      <c r="H94"/>
      <c r="I94" t="s">
        <v>68</v>
      </c>
      <c r="J94" t="s">
        <v>17</v>
      </c>
      <c r="K94" t="s">
        <v>16</v>
      </c>
      <c r="L94" t="s">
        <v>17</v>
      </c>
      <c r="M94">
        <f t="shared" si="10"/>
        <v>1.36</v>
      </c>
      <c r="N94" s="15">
        <f t="shared" si="9"/>
        <v>6.742857142857133</v>
      </c>
      <c r="O94" t="s">
        <v>70</v>
      </c>
      <c r="P94" t="s">
        <v>21</v>
      </c>
      <c r="Q94" t="s">
        <v>20</v>
      </c>
      <c r="R94" t="s">
        <v>21</v>
      </c>
      <c r="S94">
        <f t="shared" si="8"/>
        <v>0.9666666666666667</v>
      </c>
      <c r="T94" s="15">
        <f t="shared" si="11"/>
        <v>10.964912280701753</v>
      </c>
      <c r="U94" t="s">
        <v>76</v>
      </c>
      <c r="V94" t="s">
        <v>90</v>
      </c>
      <c r="W94" t="s">
        <v>75</v>
      </c>
      <c r="X94" t="s">
        <v>90</v>
      </c>
    </row>
    <row r="95" spans="1:24" ht="12.75">
      <c r="A95">
        <v>91</v>
      </c>
      <c r="B95" t="s">
        <v>0</v>
      </c>
      <c r="C95" t="s">
        <v>2</v>
      </c>
      <c r="D95">
        <v>86</v>
      </c>
      <c r="E95" t="s">
        <v>24</v>
      </c>
      <c r="F95" t="s">
        <v>83</v>
      </c>
      <c r="G95"/>
      <c r="H95"/>
      <c r="I95" t="s">
        <v>68</v>
      </c>
      <c r="J95" t="s">
        <v>17</v>
      </c>
      <c r="K95" t="s">
        <v>16</v>
      </c>
      <c r="L95" t="s">
        <v>17</v>
      </c>
      <c r="M95">
        <f t="shared" si="10"/>
        <v>1.36</v>
      </c>
      <c r="N95" s="15">
        <f t="shared" si="9"/>
        <v>6.742857142857133</v>
      </c>
      <c r="O95" t="s">
        <v>70</v>
      </c>
      <c r="P95" t="s">
        <v>21</v>
      </c>
      <c r="Q95" t="s">
        <v>20</v>
      </c>
      <c r="R95" t="s">
        <v>21</v>
      </c>
      <c r="S95">
        <f t="shared" si="8"/>
        <v>0.9666666666666667</v>
      </c>
      <c r="T95" s="15">
        <f t="shared" si="11"/>
        <v>10.964912280701753</v>
      </c>
      <c r="U95" t="s">
        <v>50</v>
      </c>
      <c r="V95" t="s">
        <v>52</v>
      </c>
      <c r="W95" t="s">
        <v>47</v>
      </c>
      <c r="X95" t="s">
        <v>52</v>
      </c>
    </row>
    <row r="96" spans="1:24" ht="12.75">
      <c r="A96">
        <v>92</v>
      </c>
      <c r="B96" t="s">
        <v>0</v>
      </c>
      <c r="C96" t="s">
        <v>2</v>
      </c>
      <c r="D96">
        <v>86</v>
      </c>
      <c r="E96" t="s">
        <v>24</v>
      </c>
      <c r="F96" t="s">
        <v>84</v>
      </c>
      <c r="G96"/>
      <c r="H96"/>
      <c r="I96" t="s">
        <v>69</v>
      </c>
      <c r="J96" t="s">
        <v>87</v>
      </c>
      <c r="K96" t="s">
        <v>67</v>
      </c>
      <c r="L96" t="s">
        <v>86</v>
      </c>
      <c r="M96">
        <f t="shared" si="10"/>
        <v>1.4583333333333333</v>
      </c>
      <c r="N96" s="15">
        <f t="shared" si="9"/>
        <v>0</v>
      </c>
      <c r="O96" t="s">
        <v>71</v>
      </c>
      <c r="P96" t="s">
        <v>89</v>
      </c>
      <c r="Q96" t="s">
        <v>73</v>
      </c>
      <c r="R96" t="s">
        <v>89</v>
      </c>
      <c r="S96">
        <f t="shared" si="8"/>
        <v>1.0714285714285714</v>
      </c>
      <c r="T96" s="15">
        <f t="shared" si="11"/>
        <v>1.3157894736842053</v>
      </c>
      <c r="U96" t="s">
        <v>91</v>
      </c>
      <c r="V96" t="s">
        <v>44</v>
      </c>
      <c r="W96" t="s">
        <v>92</v>
      </c>
      <c r="X96" t="s">
        <v>44</v>
      </c>
    </row>
    <row r="97" spans="1:24" ht="12.75">
      <c r="A97">
        <v>93</v>
      </c>
      <c r="B97" t="s">
        <v>0</v>
      </c>
      <c r="C97" t="s">
        <v>2</v>
      </c>
      <c r="D97">
        <v>86</v>
      </c>
      <c r="E97" t="s">
        <v>24</v>
      </c>
      <c r="F97" t="s">
        <v>85</v>
      </c>
      <c r="G97"/>
      <c r="H97"/>
      <c r="I97" t="s">
        <v>69</v>
      </c>
      <c r="J97" t="s">
        <v>87</v>
      </c>
      <c r="K97" t="s">
        <v>67</v>
      </c>
      <c r="L97" t="s">
        <v>86</v>
      </c>
      <c r="M97">
        <f t="shared" si="10"/>
        <v>1.4583333333333333</v>
      </c>
      <c r="N97" s="15">
        <f t="shared" si="9"/>
        <v>0</v>
      </c>
      <c r="O97" t="s">
        <v>62</v>
      </c>
      <c r="P97" t="s">
        <v>88</v>
      </c>
      <c r="Q97" t="s">
        <v>73</v>
      </c>
      <c r="R97" t="s">
        <v>89</v>
      </c>
      <c r="S97">
        <f t="shared" si="8"/>
        <v>1.0714285714285714</v>
      </c>
      <c r="T97" s="15">
        <f t="shared" si="11"/>
        <v>1.3157894736842053</v>
      </c>
      <c r="U97" t="s">
        <v>91</v>
      </c>
      <c r="V97" t="s">
        <v>44</v>
      </c>
      <c r="W97" t="s">
        <v>92</v>
      </c>
      <c r="X97" t="s">
        <v>44</v>
      </c>
    </row>
    <row r="98" spans="1:24" ht="12.75">
      <c r="A98">
        <v>94</v>
      </c>
      <c r="B98" t="s">
        <v>0</v>
      </c>
      <c r="C98" t="s">
        <v>2</v>
      </c>
      <c r="D98">
        <v>87</v>
      </c>
      <c r="E98" t="s">
        <v>24</v>
      </c>
      <c r="F98" t="s">
        <v>77</v>
      </c>
      <c r="G98"/>
      <c r="H98"/>
      <c r="I98" t="s">
        <v>61</v>
      </c>
      <c r="J98" t="s">
        <v>81</v>
      </c>
      <c r="K98" t="s">
        <v>64</v>
      </c>
      <c r="L98" t="s">
        <v>81</v>
      </c>
      <c r="M98">
        <f t="shared" si="10"/>
        <v>1.1851851851851851</v>
      </c>
      <c r="N98" s="15">
        <f t="shared" si="9"/>
        <v>18.73015873015872</v>
      </c>
      <c r="O98" t="s">
        <v>62</v>
      </c>
      <c r="P98" t="s">
        <v>88</v>
      </c>
      <c r="Q98" t="s">
        <v>72</v>
      </c>
      <c r="R98" t="s">
        <v>88</v>
      </c>
      <c r="S98">
        <f t="shared" si="8"/>
        <v>0.84375</v>
      </c>
      <c r="T98" s="15">
        <f t="shared" si="11"/>
        <v>22.286184210526315</v>
      </c>
      <c r="U98" t="s">
        <v>51</v>
      </c>
      <c r="V98" t="s">
        <v>49</v>
      </c>
      <c r="W98" t="s">
        <v>48</v>
      </c>
      <c r="X98" t="s">
        <v>49</v>
      </c>
    </row>
    <row r="99" spans="1:24" ht="12.75">
      <c r="A99">
        <v>95</v>
      </c>
      <c r="B99" t="s">
        <v>0</v>
      </c>
      <c r="C99" t="s">
        <v>2</v>
      </c>
      <c r="D99">
        <v>87</v>
      </c>
      <c r="E99" t="s">
        <v>24</v>
      </c>
      <c r="F99" t="s">
        <v>78</v>
      </c>
      <c r="G99"/>
      <c r="H99"/>
      <c r="I99" t="s">
        <v>61</v>
      </c>
      <c r="J99" t="s">
        <v>81</v>
      </c>
      <c r="K99" t="s">
        <v>64</v>
      </c>
      <c r="L99" t="s">
        <v>81</v>
      </c>
      <c r="M99">
        <f t="shared" si="10"/>
        <v>1.1851851851851851</v>
      </c>
      <c r="N99" s="15">
        <f t="shared" si="9"/>
        <v>18.73015873015872</v>
      </c>
      <c r="O99" t="s">
        <v>62</v>
      </c>
      <c r="P99" t="s">
        <v>88</v>
      </c>
      <c r="Q99" t="s">
        <v>72</v>
      </c>
      <c r="R99" t="s">
        <v>88</v>
      </c>
      <c r="S99">
        <f t="shared" si="8"/>
        <v>0.84375</v>
      </c>
      <c r="T99" s="15">
        <f t="shared" si="11"/>
        <v>22.286184210526315</v>
      </c>
      <c r="U99" t="s">
        <v>51</v>
      </c>
      <c r="V99" t="s">
        <v>49</v>
      </c>
      <c r="W99" t="s">
        <v>48</v>
      </c>
      <c r="X99" t="s">
        <v>49</v>
      </c>
    </row>
    <row r="100" spans="1:24" ht="12.75">
      <c r="A100">
        <v>96</v>
      </c>
      <c r="B100" t="s">
        <v>0</v>
      </c>
      <c r="C100" t="s">
        <v>2</v>
      </c>
      <c r="D100">
        <v>87</v>
      </c>
      <c r="E100" t="s">
        <v>24</v>
      </c>
      <c r="F100" t="s">
        <v>79</v>
      </c>
      <c r="G100"/>
      <c r="H100"/>
      <c r="I100" t="s">
        <v>61</v>
      </c>
      <c r="J100" t="s">
        <v>81</v>
      </c>
      <c r="K100" t="s">
        <v>64</v>
      </c>
      <c r="L100" t="s">
        <v>81</v>
      </c>
      <c r="M100">
        <f t="shared" si="10"/>
        <v>1.1851851851851851</v>
      </c>
      <c r="N100" s="15">
        <f t="shared" si="9"/>
        <v>18.73015873015872</v>
      </c>
      <c r="O100" t="s">
        <v>62</v>
      </c>
      <c r="P100" t="s">
        <v>88</v>
      </c>
      <c r="Q100" t="s">
        <v>72</v>
      </c>
      <c r="R100" t="s">
        <v>88</v>
      </c>
      <c r="S100">
        <f t="shared" si="8"/>
        <v>0.84375</v>
      </c>
      <c r="T100" s="15">
        <f t="shared" si="11"/>
        <v>22.286184210526315</v>
      </c>
      <c r="U100" t="s">
        <v>51</v>
      </c>
      <c r="V100" t="s">
        <v>49</v>
      </c>
      <c r="W100" t="s">
        <v>48</v>
      </c>
      <c r="X100" t="s">
        <v>49</v>
      </c>
    </row>
    <row r="101" spans="1:24" ht="12.75">
      <c r="A101">
        <v>97</v>
      </c>
      <c r="B101" t="s">
        <v>0</v>
      </c>
      <c r="C101" t="s">
        <v>2</v>
      </c>
      <c r="D101">
        <v>87</v>
      </c>
      <c r="E101" t="s">
        <v>24</v>
      </c>
      <c r="F101" t="s">
        <v>80</v>
      </c>
      <c r="G101"/>
      <c r="H101"/>
      <c r="I101" t="s">
        <v>61</v>
      </c>
      <c r="J101" t="s">
        <v>81</v>
      </c>
      <c r="K101" t="s">
        <v>64</v>
      </c>
      <c r="L101" t="s">
        <v>81</v>
      </c>
      <c r="M101">
        <f t="shared" si="10"/>
        <v>1.1851851851851851</v>
      </c>
      <c r="N101" s="15">
        <f aca="true" t="shared" si="12" ref="N101:N132">100-M101/IIIGANG1</f>
        <v>18.73015873015872</v>
      </c>
      <c r="O101" t="s">
        <v>62</v>
      </c>
      <c r="P101" t="s">
        <v>88</v>
      </c>
      <c r="Q101" t="s">
        <v>72</v>
      </c>
      <c r="R101" t="s">
        <v>88</v>
      </c>
      <c r="S101">
        <f t="shared" si="8"/>
        <v>0.84375</v>
      </c>
      <c r="T101" s="15">
        <f t="shared" si="11"/>
        <v>22.286184210526315</v>
      </c>
      <c r="U101" t="s">
        <v>51</v>
      </c>
      <c r="V101" t="s">
        <v>49</v>
      </c>
      <c r="W101" t="s">
        <v>48</v>
      </c>
      <c r="X101" t="s">
        <v>49</v>
      </c>
    </row>
    <row r="102" spans="1:24" ht="12.75">
      <c r="A102">
        <v>98</v>
      </c>
      <c r="B102" t="s">
        <v>0</v>
      </c>
      <c r="C102" t="s">
        <v>2</v>
      </c>
      <c r="D102">
        <v>87</v>
      </c>
      <c r="E102" t="s">
        <v>24</v>
      </c>
      <c r="F102" t="s">
        <v>65</v>
      </c>
      <c r="G102"/>
      <c r="H102"/>
      <c r="I102" t="s">
        <v>68</v>
      </c>
      <c r="J102" t="s">
        <v>17</v>
      </c>
      <c r="K102" t="s">
        <v>16</v>
      </c>
      <c r="L102" t="s">
        <v>17</v>
      </c>
      <c r="M102">
        <f t="shared" si="10"/>
        <v>1.36</v>
      </c>
      <c r="N102" s="15">
        <f t="shared" si="12"/>
        <v>6.742857142857133</v>
      </c>
      <c r="O102" t="s">
        <v>70</v>
      </c>
      <c r="P102" t="s">
        <v>21</v>
      </c>
      <c r="Q102" t="s">
        <v>20</v>
      </c>
      <c r="R102" t="s">
        <v>21</v>
      </c>
      <c r="S102">
        <f t="shared" si="8"/>
        <v>0.9666666666666667</v>
      </c>
      <c r="T102" s="15">
        <f t="shared" si="11"/>
        <v>10.964912280701753</v>
      </c>
      <c r="U102" t="s">
        <v>76</v>
      </c>
      <c r="V102" t="s">
        <v>90</v>
      </c>
      <c r="W102" t="s">
        <v>75</v>
      </c>
      <c r="X102" t="s">
        <v>90</v>
      </c>
    </row>
    <row r="103" spans="1:24" ht="12.75">
      <c r="A103">
        <v>99</v>
      </c>
      <c r="B103" t="s">
        <v>0</v>
      </c>
      <c r="C103" t="s">
        <v>2</v>
      </c>
      <c r="D103">
        <v>87</v>
      </c>
      <c r="E103" t="s">
        <v>24</v>
      </c>
      <c r="F103" t="s">
        <v>82</v>
      </c>
      <c r="G103"/>
      <c r="H103"/>
      <c r="I103" t="s">
        <v>68</v>
      </c>
      <c r="J103" t="s">
        <v>17</v>
      </c>
      <c r="K103" t="s">
        <v>16</v>
      </c>
      <c r="L103" t="s">
        <v>17</v>
      </c>
      <c r="M103">
        <f t="shared" si="10"/>
        <v>1.36</v>
      </c>
      <c r="N103" s="15">
        <f t="shared" si="12"/>
        <v>6.742857142857133</v>
      </c>
      <c r="O103" t="s">
        <v>70</v>
      </c>
      <c r="P103" t="s">
        <v>21</v>
      </c>
      <c r="Q103" t="s">
        <v>20</v>
      </c>
      <c r="R103" t="s">
        <v>21</v>
      </c>
      <c r="S103">
        <f t="shared" si="8"/>
        <v>0.9666666666666667</v>
      </c>
      <c r="T103" s="15">
        <f t="shared" si="11"/>
        <v>10.964912280701753</v>
      </c>
      <c r="U103" t="s">
        <v>76</v>
      </c>
      <c r="V103" t="s">
        <v>90</v>
      </c>
      <c r="W103" t="s">
        <v>75</v>
      </c>
      <c r="X103" t="s">
        <v>90</v>
      </c>
    </row>
    <row r="104" spans="1:24" ht="12.75">
      <c r="A104">
        <v>100</v>
      </c>
      <c r="B104" t="s">
        <v>0</v>
      </c>
      <c r="C104" t="s">
        <v>2</v>
      </c>
      <c r="D104">
        <v>87</v>
      </c>
      <c r="E104" t="s">
        <v>24</v>
      </c>
      <c r="F104" t="s">
        <v>83</v>
      </c>
      <c r="G104"/>
      <c r="H104"/>
      <c r="I104" t="s">
        <v>68</v>
      </c>
      <c r="J104" t="s">
        <v>17</v>
      </c>
      <c r="K104" t="s">
        <v>16</v>
      </c>
      <c r="L104" t="s">
        <v>17</v>
      </c>
      <c r="M104">
        <f t="shared" si="10"/>
        <v>1.36</v>
      </c>
      <c r="N104" s="15">
        <f t="shared" si="12"/>
        <v>6.742857142857133</v>
      </c>
      <c r="O104" t="s">
        <v>70</v>
      </c>
      <c r="P104" t="s">
        <v>21</v>
      </c>
      <c r="Q104" t="s">
        <v>20</v>
      </c>
      <c r="R104" t="s">
        <v>21</v>
      </c>
      <c r="S104">
        <f t="shared" si="8"/>
        <v>0.9666666666666667</v>
      </c>
      <c r="T104" s="15">
        <f t="shared" si="11"/>
        <v>10.964912280701753</v>
      </c>
      <c r="U104" t="s">
        <v>50</v>
      </c>
      <c r="V104" t="s">
        <v>52</v>
      </c>
      <c r="W104" t="s">
        <v>47</v>
      </c>
      <c r="X104" t="s">
        <v>52</v>
      </c>
    </row>
    <row r="105" spans="1:24" ht="12.75">
      <c r="A105">
        <v>101</v>
      </c>
      <c r="B105" t="s">
        <v>0</v>
      </c>
      <c r="C105" t="s">
        <v>2</v>
      </c>
      <c r="D105">
        <v>87</v>
      </c>
      <c r="E105" t="s">
        <v>24</v>
      </c>
      <c r="F105" t="s">
        <v>84</v>
      </c>
      <c r="G105"/>
      <c r="H105"/>
      <c r="I105" t="s">
        <v>69</v>
      </c>
      <c r="J105" t="s">
        <v>87</v>
      </c>
      <c r="K105" t="s">
        <v>67</v>
      </c>
      <c r="L105" t="s">
        <v>86</v>
      </c>
      <c r="M105">
        <f t="shared" si="10"/>
        <v>1.4583333333333333</v>
      </c>
      <c r="N105" s="15">
        <f t="shared" si="12"/>
        <v>0</v>
      </c>
      <c r="O105" t="s">
        <v>71</v>
      </c>
      <c r="P105" t="s">
        <v>89</v>
      </c>
      <c r="Q105" t="s">
        <v>73</v>
      </c>
      <c r="R105" t="s">
        <v>89</v>
      </c>
      <c r="S105">
        <f t="shared" si="8"/>
        <v>1.0714285714285714</v>
      </c>
      <c r="T105" s="15">
        <f t="shared" si="11"/>
        <v>1.3157894736842053</v>
      </c>
      <c r="U105" t="s">
        <v>91</v>
      </c>
      <c r="V105" t="s">
        <v>44</v>
      </c>
      <c r="W105" t="s">
        <v>92</v>
      </c>
      <c r="X105" t="s">
        <v>44</v>
      </c>
    </row>
    <row r="106" spans="1:24" ht="12.75">
      <c r="A106">
        <v>102</v>
      </c>
      <c r="B106" t="s">
        <v>0</v>
      </c>
      <c r="C106" t="s">
        <v>2</v>
      </c>
      <c r="D106">
        <v>87</v>
      </c>
      <c r="E106" t="s">
        <v>24</v>
      </c>
      <c r="F106" t="s">
        <v>85</v>
      </c>
      <c r="G106"/>
      <c r="H106"/>
      <c r="I106" t="s">
        <v>69</v>
      </c>
      <c r="J106" t="s">
        <v>87</v>
      </c>
      <c r="K106" t="s">
        <v>67</v>
      </c>
      <c r="L106" t="s">
        <v>86</v>
      </c>
      <c r="M106">
        <f t="shared" si="10"/>
        <v>1.4583333333333333</v>
      </c>
      <c r="N106" s="15">
        <f t="shared" si="12"/>
        <v>0</v>
      </c>
      <c r="O106" t="s">
        <v>62</v>
      </c>
      <c r="P106" t="s">
        <v>88</v>
      </c>
      <c r="Q106" t="s">
        <v>73</v>
      </c>
      <c r="R106" t="s">
        <v>89</v>
      </c>
      <c r="S106">
        <f t="shared" si="8"/>
        <v>1.0714285714285714</v>
      </c>
      <c r="T106" s="15">
        <f t="shared" si="11"/>
        <v>1.3157894736842053</v>
      </c>
      <c r="U106" t="s">
        <v>91</v>
      </c>
      <c r="V106" t="s">
        <v>44</v>
      </c>
      <c r="W106" t="s">
        <v>92</v>
      </c>
      <c r="X106" t="s">
        <v>44</v>
      </c>
    </row>
    <row r="107" spans="1:24" ht="12.75">
      <c r="A107">
        <v>103</v>
      </c>
      <c r="B107" t="s">
        <v>0</v>
      </c>
      <c r="C107" t="s">
        <v>2</v>
      </c>
      <c r="D107">
        <v>88</v>
      </c>
      <c r="E107" t="s">
        <v>24</v>
      </c>
      <c r="F107" t="s">
        <v>77</v>
      </c>
      <c r="G107"/>
      <c r="H107"/>
      <c r="I107" t="s">
        <v>61</v>
      </c>
      <c r="J107" t="s">
        <v>81</v>
      </c>
      <c r="K107" t="s">
        <v>64</v>
      </c>
      <c r="L107" t="s">
        <v>81</v>
      </c>
      <c r="M107">
        <f t="shared" si="10"/>
        <v>1.1851851851851851</v>
      </c>
      <c r="N107" s="15">
        <f t="shared" si="12"/>
        <v>18.73015873015872</v>
      </c>
      <c r="O107" t="s">
        <v>62</v>
      </c>
      <c r="P107" t="s">
        <v>88</v>
      </c>
      <c r="Q107" t="s">
        <v>72</v>
      </c>
      <c r="R107" t="s">
        <v>88</v>
      </c>
      <c r="S107">
        <f t="shared" si="8"/>
        <v>0.84375</v>
      </c>
      <c r="T107" s="15">
        <f t="shared" si="11"/>
        <v>22.286184210526315</v>
      </c>
      <c r="U107" t="s">
        <v>51</v>
      </c>
      <c r="V107" t="s">
        <v>49</v>
      </c>
      <c r="W107" t="s">
        <v>48</v>
      </c>
      <c r="X107" t="s">
        <v>49</v>
      </c>
    </row>
    <row r="108" spans="1:24" ht="12.75">
      <c r="A108">
        <v>104</v>
      </c>
      <c r="B108" t="s">
        <v>0</v>
      </c>
      <c r="C108" t="s">
        <v>2</v>
      </c>
      <c r="D108">
        <v>88</v>
      </c>
      <c r="E108" t="s">
        <v>24</v>
      </c>
      <c r="F108" t="s">
        <v>78</v>
      </c>
      <c r="G108"/>
      <c r="H108"/>
      <c r="I108" t="s">
        <v>61</v>
      </c>
      <c r="J108" t="s">
        <v>81</v>
      </c>
      <c r="K108" t="s">
        <v>64</v>
      </c>
      <c r="L108" t="s">
        <v>81</v>
      </c>
      <c r="M108">
        <f t="shared" si="10"/>
        <v>1.1851851851851851</v>
      </c>
      <c r="N108" s="15">
        <f t="shared" si="12"/>
        <v>18.73015873015872</v>
      </c>
      <c r="O108" t="s">
        <v>62</v>
      </c>
      <c r="P108" t="s">
        <v>88</v>
      </c>
      <c r="Q108" t="s">
        <v>72</v>
      </c>
      <c r="R108" t="s">
        <v>88</v>
      </c>
      <c r="S108">
        <f aca="true" t="shared" si="13" ref="S108:S139">VALUE(LEFT(R108,2))/VALUE(RIGHT(R108,2))</f>
        <v>0.84375</v>
      </c>
      <c r="T108" s="15">
        <f aca="true" t="shared" si="14" ref="T108:T139">100-S108/IVGANG1</f>
        <v>22.286184210526315</v>
      </c>
      <c r="U108" t="s">
        <v>51</v>
      </c>
      <c r="V108" t="s">
        <v>49</v>
      </c>
      <c r="W108" t="s">
        <v>48</v>
      </c>
      <c r="X108" t="s">
        <v>49</v>
      </c>
    </row>
    <row r="109" spans="1:24" ht="12.75">
      <c r="A109">
        <v>105</v>
      </c>
      <c r="B109" t="s">
        <v>0</v>
      </c>
      <c r="C109" t="s">
        <v>2</v>
      </c>
      <c r="D109">
        <v>88</v>
      </c>
      <c r="E109" t="s">
        <v>24</v>
      </c>
      <c r="F109" t="s">
        <v>79</v>
      </c>
      <c r="G109"/>
      <c r="H109"/>
      <c r="I109" t="s">
        <v>61</v>
      </c>
      <c r="J109" t="s">
        <v>81</v>
      </c>
      <c r="K109" t="s">
        <v>64</v>
      </c>
      <c r="L109" t="s">
        <v>81</v>
      </c>
      <c r="M109">
        <f t="shared" si="10"/>
        <v>1.1851851851851851</v>
      </c>
      <c r="N109" s="15">
        <f t="shared" si="12"/>
        <v>18.73015873015872</v>
      </c>
      <c r="O109" t="s">
        <v>62</v>
      </c>
      <c r="P109" t="s">
        <v>88</v>
      </c>
      <c r="Q109" t="s">
        <v>72</v>
      </c>
      <c r="R109" t="s">
        <v>88</v>
      </c>
      <c r="S109">
        <f t="shared" si="13"/>
        <v>0.84375</v>
      </c>
      <c r="T109" s="15">
        <f t="shared" si="14"/>
        <v>22.286184210526315</v>
      </c>
      <c r="U109" t="s">
        <v>51</v>
      </c>
      <c r="V109" t="s">
        <v>49</v>
      </c>
      <c r="W109" t="s">
        <v>48</v>
      </c>
      <c r="X109" t="s">
        <v>49</v>
      </c>
    </row>
    <row r="110" spans="1:24" ht="12.75">
      <c r="A110">
        <v>106</v>
      </c>
      <c r="B110" t="s">
        <v>0</v>
      </c>
      <c r="C110" t="s">
        <v>2</v>
      </c>
      <c r="D110">
        <v>88</v>
      </c>
      <c r="E110" t="s">
        <v>24</v>
      </c>
      <c r="F110" t="s">
        <v>80</v>
      </c>
      <c r="G110"/>
      <c r="H110"/>
      <c r="I110" t="s">
        <v>61</v>
      </c>
      <c r="J110" t="s">
        <v>81</v>
      </c>
      <c r="K110" t="s">
        <v>64</v>
      </c>
      <c r="L110" t="s">
        <v>81</v>
      </c>
      <c r="M110">
        <f t="shared" si="10"/>
        <v>1.1851851851851851</v>
      </c>
      <c r="N110" s="15">
        <f t="shared" si="12"/>
        <v>18.73015873015872</v>
      </c>
      <c r="O110" t="s">
        <v>62</v>
      </c>
      <c r="P110" t="s">
        <v>88</v>
      </c>
      <c r="Q110" t="s">
        <v>72</v>
      </c>
      <c r="R110" t="s">
        <v>88</v>
      </c>
      <c r="S110">
        <f t="shared" si="13"/>
        <v>0.84375</v>
      </c>
      <c r="T110" s="15">
        <f t="shared" si="14"/>
        <v>22.286184210526315</v>
      </c>
      <c r="U110" t="s">
        <v>51</v>
      </c>
      <c r="V110" t="s">
        <v>49</v>
      </c>
      <c r="W110" t="s">
        <v>48</v>
      </c>
      <c r="X110" t="s">
        <v>49</v>
      </c>
    </row>
    <row r="111" spans="1:24" ht="12.75">
      <c r="A111">
        <v>107</v>
      </c>
      <c r="B111" t="s">
        <v>0</v>
      </c>
      <c r="C111" t="s">
        <v>2</v>
      </c>
      <c r="D111">
        <v>88</v>
      </c>
      <c r="E111" t="s">
        <v>24</v>
      </c>
      <c r="F111" t="s">
        <v>65</v>
      </c>
      <c r="G111"/>
      <c r="H111"/>
      <c r="I111" t="s">
        <v>68</v>
      </c>
      <c r="J111" t="s">
        <v>17</v>
      </c>
      <c r="K111" t="s">
        <v>16</v>
      </c>
      <c r="L111" t="s">
        <v>17</v>
      </c>
      <c r="M111">
        <f t="shared" si="10"/>
        <v>1.36</v>
      </c>
      <c r="N111" s="15">
        <f t="shared" si="12"/>
        <v>6.742857142857133</v>
      </c>
      <c r="O111" t="s">
        <v>70</v>
      </c>
      <c r="P111" t="s">
        <v>21</v>
      </c>
      <c r="Q111" t="s">
        <v>20</v>
      </c>
      <c r="R111" t="s">
        <v>21</v>
      </c>
      <c r="S111">
        <f t="shared" si="13"/>
        <v>0.9666666666666667</v>
      </c>
      <c r="T111" s="15">
        <f t="shared" si="14"/>
        <v>10.964912280701753</v>
      </c>
      <c r="U111" t="s">
        <v>76</v>
      </c>
      <c r="V111" t="s">
        <v>90</v>
      </c>
      <c r="W111" t="s">
        <v>75</v>
      </c>
      <c r="X111" t="s">
        <v>90</v>
      </c>
    </row>
    <row r="112" spans="1:24" ht="12.75">
      <c r="A112">
        <v>108</v>
      </c>
      <c r="B112" t="s">
        <v>0</v>
      </c>
      <c r="C112" t="s">
        <v>2</v>
      </c>
      <c r="D112">
        <v>88</v>
      </c>
      <c r="E112" t="s">
        <v>24</v>
      </c>
      <c r="F112" t="s">
        <v>82</v>
      </c>
      <c r="G112"/>
      <c r="H112"/>
      <c r="I112" t="s">
        <v>68</v>
      </c>
      <c r="J112" t="s">
        <v>17</v>
      </c>
      <c r="K112" t="s">
        <v>16</v>
      </c>
      <c r="L112" t="s">
        <v>17</v>
      </c>
      <c r="M112">
        <f t="shared" si="10"/>
        <v>1.36</v>
      </c>
      <c r="N112" s="15">
        <f t="shared" si="12"/>
        <v>6.742857142857133</v>
      </c>
      <c r="O112" t="s">
        <v>70</v>
      </c>
      <c r="P112" t="s">
        <v>21</v>
      </c>
      <c r="Q112" t="s">
        <v>20</v>
      </c>
      <c r="R112" t="s">
        <v>21</v>
      </c>
      <c r="S112">
        <f t="shared" si="13"/>
        <v>0.9666666666666667</v>
      </c>
      <c r="T112" s="15">
        <f t="shared" si="14"/>
        <v>10.964912280701753</v>
      </c>
      <c r="U112" t="s">
        <v>76</v>
      </c>
      <c r="V112" t="s">
        <v>90</v>
      </c>
      <c r="W112" t="s">
        <v>75</v>
      </c>
      <c r="X112" t="s">
        <v>90</v>
      </c>
    </row>
    <row r="113" spans="1:24" ht="12.75">
      <c r="A113">
        <v>109</v>
      </c>
      <c r="B113" t="s">
        <v>0</v>
      </c>
      <c r="C113" t="s">
        <v>2</v>
      </c>
      <c r="D113">
        <v>88</v>
      </c>
      <c r="E113" t="s">
        <v>24</v>
      </c>
      <c r="F113" t="s">
        <v>83</v>
      </c>
      <c r="G113"/>
      <c r="H113"/>
      <c r="I113" t="s">
        <v>68</v>
      </c>
      <c r="J113" t="s">
        <v>17</v>
      </c>
      <c r="K113" t="s">
        <v>16</v>
      </c>
      <c r="L113" t="s">
        <v>17</v>
      </c>
      <c r="M113">
        <f t="shared" si="10"/>
        <v>1.36</v>
      </c>
      <c r="N113" s="15">
        <f t="shared" si="12"/>
        <v>6.742857142857133</v>
      </c>
      <c r="O113" t="s">
        <v>70</v>
      </c>
      <c r="P113" t="s">
        <v>21</v>
      </c>
      <c r="Q113" t="s">
        <v>20</v>
      </c>
      <c r="R113" t="s">
        <v>21</v>
      </c>
      <c r="S113">
        <f t="shared" si="13"/>
        <v>0.9666666666666667</v>
      </c>
      <c r="T113" s="15">
        <f t="shared" si="14"/>
        <v>10.964912280701753</v>
      </c>
      <c r="U113" t="s">
        <v>50</v>
      </c>
      <c r="V113" t="s">
        <v>52</v>
      </c>
      <c r="W113" t="s">
        <v>47</v>
      </c>
      <c r="X113" t="s">
        <v>52</v>
      </c>
    </row>
    <row r="114" spans="1:24" ht="12.75">
      <c r="A114">
        <v>110</v>
      </c>
      <c r="B114" t="s">
        <v>0</v>
      </c>
      <c r="C114" t="s">
        <v>2</v>
      </c>
      <c r="D114">
        <v>88</v>
      </c>
      <c r="E114" t="s">
        <v>24</v>
      </c>
      <c r="F114" t="s">
        <v>84</v>
      </c>
      <c r="G114"/>
      <c r="H114"/>
      <c r="I114" t="s">
        <v>69</v>
      </c>
      <c r="J114" t="s">
        <v>87</v>
      </c>
      <c r="K114" t="s">
        <v>67</v>
      </c>
      <c r="L114" t="s">
        <v>86</v>
      </c>
      <c r="M114">
        <f t="shared" si="10"/>
        <v>1.4583333333333333</v>
      </c>
      <c r="N114" s="15">
        <f t="shared" si="12"/>
        <v>0</v>
      </c>
      <c r="O114" t="s">
        <v>71</v>
      </c>
      <c r="P114" t="s">
        <v>89</v>
      </c>
      <c r="Q114" t="s">
        <v>73</v>
      </c>
      <c r="R114" t="s">
        <v>89</v>
      </c>
      <c r="S114">
        <f t="shared" si="13"/>
        <v>1.0714285714285714</v>
      </c>
      <c r="T114" s="15">
        <f t="shared" si="14"/>
        <v>1.3157894736842053</v>
      </c>
      <c r="U114" t="s">
        <v>91</v>
      </c>
      <c r="V114" t="s">
        <v>44</v>
      </c>
      <c r="W114" t="s">
        <v>92</v>
      </c>
      <c r="X114" t="s">
        <v>44</v>
      </c>
    </row>
    <row r="115" spans="1:24" ht="12.75">
      <c r="A115">
        <v>111</v>
      </c>
      <c r="B115" t="s">
        <v>0</v>
      </c>
      <c r="C115" t="s">
        <v>2</v>
      </c>
      <c r="D115">
        <v>88</v>
      </c>
      <c r="E115" t="s">
        <v>24</v>
      </c>
      <c r="F115" t="s">
        <v>85</v>
      </c>
      <c r="G115"/>
      <c r="H115"/>
      <c r="I115" t="s">
        <v>69</v>
      </c>
      <c r="J115" t="s">
        <v>87</v>
      </c>
      <c r="K115" t="s">
        <v>67</v>
      </c>
      <c r="L115" t="s">
        <v>86</v>
      </c>
      <c r="M115">
        <f t="shared" si="10"/>
        <v>1.4583333333333333</v>
      </c>
      <c r="N115" s="15">
        <f t="shared" si="12"/>
        <v>0</v>
      </c>
      <c r="O115" t="s">
        <v>62</v>
      </c>
      <c r="P115" t="s">
        <v>88</v>
      </c>
      <c r="Q115" t="s">
        <v>73</v>
      </c>
      <c r="R115" t="s">
        <v>89</v>
      </c>
      <c r="S115">
        <f t="shared" si="13"/>
        <v>1.0714285714285714</v>
      </c>
      <c r="T115" s="15">
        <f t="shared" si="14"/>
        <v>1.3157894736842053</v>
      </c>
      <c r="U115" t="s">
        <v>91</v>
      </c>
      <c r="V115" t="s">
        <v>44</v>
      </c>
      <c r="W115" t="s">
        <v>92</v>
      </c>
      <c r="X115" t="s">
        <v>44</v>
      </c>
    </row>
    <row r="116" spans="1:24" ht="12.75">
      <c r="A116">
        <v>112</v>
      </c>
      <c r="B116" t="s">
        <v>0</v>
      </c>
      <c r="C116" t="s">
        <v>2</v>
      </c>
      <c r="D116">
        <v>88</v>
      </c>
      <c r="E116" t="s">
        <v>24</v>
      </c>
      <c r="F116" t="s">
        <v>93</v>
      </c>
      <c r="G116"/>
      <c r="H116"/>
      <c r="I116" t="s">
        <v>61</v>
      </c>
      <c r="J116" t="s">
        <v>81</v>
      </c>
      <c r="K116" t="s">
        <v>64</v>
      </c>
      <c r="L116" t="s">
        <v>81</v>
      </c>
      <c r="M116">
        <f t="shared" si="10"/>
        <v>1.1851851851851851</v>
      </c>
      <c r="N116" s="15">
        <f t="shared" si="12"/>
        <v>18.73015873015872</v>
      </c>
      <c r="O116" t="s">
        <v>62</v>
      </c>
      <c r="P116" t="s">
        <v>88</v>
      </c>
      <c r="Q116" t="s">
        <v>72</v>
      </c>
      <c r="R116" t="s">
        <v>88</v>
      </c>
      <c r="S116">
        <f t="shared" si="13"/>
        <v>0.84375</v>
      </c>
      <c r="T116" s="15">
        <f t="shared" si="14"/>
        <v>22.286184210526315</v>
      </c>
      <c r="U116" t="s">
        <v>51</v>
      </c>
      <c r="V116" t="s">
        <v>49</v>
      </c>
      <c r="W116" t="s">
        <v>48</v>
      </c>
      <c r="X116" t="s">
        <v>49</v>
      </c>
    </row>
    <row r="117" spans="1:24" ht="12.75">
      <c r="A117">
        <v>113</v>
      </c>
      <c r="B117" t="s">
        <v>0</v>
      </c>
      <c r="C117" t="s">
        <v>2</v>
      </c>
      <c r="D117">
        <v>88</v>
      </c>
      <c r="E117" t="s">
        <v>24</v>
      </c>
      <c r="F117" t="s">
        <v>94</v>
      </c>
      <c r="G117"/>
      <c r="H117"/>
      <c r="I117" t="s">
        <v>61</v>
      </c>
      <c r="J117" t="s">
        <v>81</v>
      </c>
      <c r="K117" t="s">
        <v>64</v>
      </c>
      <c r="L117" t="s">
        <v>81</v>
      </c>
      <c r="M117">
        <f t="shared" si="10"/>
        <v>1.1851851851851851</v>
      </c>
      <c r="N117" s="15">
        <f t="shared" si="12"/>
        <v>18.73015873015872</v>
      </c>
      <c r="O117" t="s">
        <v>62</v>
      </c>
      <c r="P117" t="s">
        <v>88</v>
      </c>
      <c r="Q117" t="s">
        <v>72</v>
      </c>
      <c r="R117" t="s">
        <v>88</v>
      </c>
      <c r="S117">
        <f t="shared" si="13"/>
        <v>0.84375</v>
      </c>
      <c r="T117" s="15">
        <f t="shared" si="14"/>
        <v>22.286184210526315</v>
      </c>
      <c r="U117" t="s">
        <v>51</v>
      </c>
      <c r="V117" t="s">
        <v>49</v>
      </c>
      <c r="W117" t="s">
        <v>48</v>
      </c>
      <c r="X117" t="s">
        <v>49</v>
      </c>
    </row>
    <row r="118" spans="1:24" ht="12.75">
      <c r="A118">
        <v>114</v>
      </c>
      <c r="B118" t="s">
        <v>0</v>
      </c>
      <c r="C118" t="s">
        <v>2</v>
      </c>
      <c r="D118">
        <v>88</v>
      </c>
      <c r="E118" t="s">
        <v>24</v>
      </c>
      <c r="F118" t="s">
        <v>95</v>
      </c>
      <c r="G118"/>
      <c r="H118"/>
      <c r="I118" t="s">
        <v>61</v>
      </c>
      <c r="J118" t="s">
        <v>81</v>
      </c>
      <c r="K118" t="s">
        <v>64</v>
      </c>
      <c r="L118" t="s">
        <v>81</v>
      </c>
      <c r="M118">
        <f t="shared" si="10"/>
        <v>1.1851851851851851</v>
      </c>
      <c r="N118" s="15">
        <f t="shared" si="12"/>
        <v>18.73015873015872</v>
      </c>
      <c r="O118" t="s">
        <v>62</v>
      </c>
      <c r="P118" t="s">
        <v>88</v>
      </c>
      <c r="Q118" t="s">
        <v>72</v>
      </c>
      <c r="R118" t="s">
        <v>88</v>
      </c>
      <c r="S118">
        <f t="shared" si="13"/>
        <v>0.84375</v>
      </c>
      <c r="T118" s="15">
        <f t="shared" si="14"/>
        <v>22.286184210526315</v>
      </c>
      <c r="U118" t="s">
        <v>63</v>
      </c>
      <c r="V118" t="s">
        <v>97</v>
      </c>
      <c r="W118" t="s">
        <v>74</v>
      </c>
      <c r="X118" t="s">
        <v>97</v>
      </c>
    </row>
    <row r="119" spans="1:24" ht="12.75">
      <c r="A119">
        <v>115</v>
      </c>
      <c r="B119" t="s">
        <v>0</v>
      </c>
      <c r="C119" t="s">
        <v>2</v>
      </c>
      <c r="D119">
        <v>88</v>
      </c>
      <c r="E119" t="s">
        <v>24</v>
      </c>
      <c r="F119" t="s">
        <v>96</v>
      </c>
      <c r="G119"/>
      <c r="H119"/>
      <c r="I119" t="s">
        <v>61</v>
      </c>
      <c r="J119" t="s">
        <v>81</v>
      </c>
      <c r="K119" t="s">
        <v>64</v>
      </c>
      <c r="L119" t="s">
        <v>81</v>
      </c>
      <c r="M119">
        <f t="shared" si="10"/>
        <v>1.1851851851851851</v>
      </c>
      <c r="N119" s="15">
        <f t="shared" si="12"/>
        <v>18.73015873015872</v>
      </c>
      <c r="O119" t="s">
        <v>62</v>
      </c>
      <c r="P119" t="s">
        <v>88</v>
      </c>
      <c r="Q119" t="s">
        <v>72</v>
      </c>
      <c r="R119" t="s">
        <v>88</v>
      </c>
      <c r="S119">
        <f t="shared" si="13"/>
        <v>0.84375</v>
      </c>
      <c r="T119" s="15">
        <f t="shared" si="14"/>
        <v>22.286184210526315</v>
      </c>
      <c r="U119" t="s">
        <v>63</v>
      </c>
      <c r="V119" t="s">
        <v>97</v>
      </c>
      <c r="W119" t="s">
        <v>74</v>
      </c>
      <c r="X119" t="s">
        <v>97</v>
      </c>
    </row>
    <row r="120" spans="1:24" ht="12.75">
      <c r="A120">
        <v>116</v>
      </c>
      <c r="B120" t="s">
        <v>0</v>
      </c>
      <c r="C120" t="s">
        <v>2</v>
      </c>
      <c r="D120">
        <v>88</v>
      </c>
      <c r="E120" t="s">
        <v>24</v>
      </c>
      <c r="F120" t="s">
        <v>98</v>
      </c>
      <c r="G120"/>
      <c r="H120"/>
      <c r="I120" t="s">
        <v>68</v>
      </c>
      <c r="J120" t="s">
        <v>17</v>
      </c>
      <c r="K120" t="s">
        <v>16</v>
      </c>
      <c r="L120" t="s">
        <v>17</v>
      </c>
      <c r="M120">
        <f t="shared" si="10"/>
        <v>1.36</v>
      </c>
      <c r="N120" s="15">
        <f t="shared" si="12"/>
        <v>6.742857142857133</v>
      </c>
      <c r="O120" t="s">
        <v>70</v>
      </c>
      <c r="P120" t="s">
        <v>21</v>
      </c>
      <c r="Q120" t="s">
        <v>20</v>
      </c>
      <c r="R120" t="s">
        <v>21</v>
      </c>
      <c r="S120">
        <f t="shared" si="13"/>
        <v>0.9666666666666667</v>
      </c>
      <c r="T120" s="15">
        <f t="shared" si="14"/>
        <v>10.964912280701753</v>
      </c>
      <c r="U120" t="s">
        <v>50</v>
      </c>
      <c r="V120" t="s">
        <v>52</v>
      </c>
      <c r="W120" t="s">
        <v>47</v>
      </c>
      <c r="X120" t="s">
        <v>52</v>
      </c>
    </row>
    <row r="121" spans="1:24" ht="12.75">
      <c r="A121">
        <v>117</v>
      </c>
      <c r="B121" t="s">
        <v>0</v>
      </c>
      <c r="C121" t="s">
        <v>2</v>
      </c>
      <c r="D121">
        <v>88</v>
      </c>
      <c r="E121" t="s">
        <v>24</v>
      </c>
      <c r="F121" t="s">
        <v>99</v>
      </c>
      <c r="G121"/>
      <c r="H121"/>
      <c r="I121" t="s">
        <v>68</v>
      </c>
      <c r="J121" t="s">
        <v>17</v>
      </c>
      <c r="K121" t="s">
        <v>16</v>
      </c>
      <c r="L121" t="s">
        <v>17</v>
      </c>
      <c r="M121">
        <f t="shared" si="10"/>
        <v>1.36</v>
      </c>
      <c r="N121" s="15">
        <f t="shared" si="12"/>
        <v>6.742857142857133</v>
      </c>
      <c r="O121" t="s">
        <v>70</v>
      </c>
      <c r="P121" t="s">
        <v>21</v>
      </c>
      <c r="Q121" t="s">
        <v>20</v>
      </c>
      <c r="R121" t="s">
        <v>21</v>
      </c>
      <c r="S121">
        <f t="shared" si="13"/>
        <v>0.9666666666666667</v>
      </c>
      <c r="T121" s="15">
        <f t="shared" si="14"/>
        <v>10.964912280701753</v>
      </c>
      <c r="U121" t="s">
        <v>50</v>
      </c>
      <c r="V121" t="s">
        <v>52</v>
      </c>
      <c r="W121" t="s">
        <v>47</v>
      </c>
      <c r="X121" t="s">
        <v>52</v>
      </c>
    </row>
    <row r="122" spans="1:24" ht="12.75">
      <c r="A122">
        <v>118</v>
      </c>
      <c r="B122" t="s">
        <v>0</v>
      </c>
      <c r="C122" t="s">
        <v>2</v>
      </c>
      <c r="D122">
        <v>88</v>
      </c>
      <c r="E122" t="s">
        <v>24</v>
      </c>
      <c r="F122" t="s">
        <v>100</v>
      </c>
      <c r="G122"/>
      <c r="H122"/>
      <c r="I122" t="s">
        <v>13</v>
      </c>
      <c r="J122" t="s">
        <v>17</v>
      </c>
      <c r="K122" t="s">
        <v>16</v>
      </c>
      <c r="L122" t="s">
        <v>17</v>
      </c>
      <c r="M122">
        <f t="shared" si="10"/>
        <v>1.36</v>
      </c>
      <c r="N122" s="15">
        <f t="shared" si="12"/>
        <v>6.742857142857133</v>
      </c>
      <c r="O122" t="s">
        <v>70</v>
      </c>
      <c r="P122" t="s">
        <v>21</v>
      </c>
      <c r="Q122" t="s">
        <v>20</v>
      </c>
      <c r="R122" t="s">
        <v>21</v>
      </c>
      <c r="S122">
        <f t="shared" si="13"/>
        <v>0.9666666666666667</v>
      </c>
      <c r="T122" s="15">
        <f t="shared" si="14"/>
        <v>10.964912280701753</v>
      </c>
      <c r="U122" t="s">
        <v>76</v>
      </c>
      <c r="V122" t="s">
        <v>90</v>
      </c>
      <c r="W122" t="s">
        <v>75</v>
      </c>
      <c r="X122" t="s">
        <v>90</v>
      </c>
    </row>
    <row r="123" spans="1:24" ht="12.75">
      <c r="A123">
        <v>119</v>
      </c>
      <c r="B123" t="s">
        <v>0</v>
      </c>
      <c r="C123" t="s">
        <v>2</v>
      </c>
      <c r="D123">
        <v>88</v>
      </c>
      <c r="E123" t="s">
        <v>24</v>
      </c>
      <c r="F123" t="s">
        <v>101</v>
      </c>
      <c r="G123"/>
      <c r="H123"/>
      <c r="I123" t="s">
        <v>13</v>
      </c>
      <c r="J123" t="s">
        <v>17</v>
      </c>
      <c r="K123" t="s">
        <v>16</v>
      </c>
      <c r="L123" t="s">
        <v>17</v>
      </c>
      <c r="M123">
        <f t="shared" si="10"/>
        <v>1.36</v>
      </c>
      <c r="N123" s="15">
        <f t="shared" si="12"/>
        <v>6.742857142857133</v>
      </c>
      <c r="O123" t="s">
        <v>70</v>
      </c>
      <c r="P123" t="s">
        <v>21</v>
      </c>
      <c r="Q123" t="s">
        <v>20</v>
      </c>
      <c r="R123" t="s">
        <v>21</v>
      </c>
      <c r="S123">
        <f t="shared" si="13"/>
        <v>0.9666666666666667</v>
      </c>
      <c r="T123" s="15">
        <f t="shared" si="14"/>
        <v>10.964912280701753</v>
      </c>
      <c r="U123" t="s">
        <v>76</v>
      </c>
      <c r="V123" t="s">
        <v>90</v>
      </c>
      <c r="W123" t="s">
        <v>75</v>
      </c>
      <c r="X123" t="s">
        <v>90</v>
      </c>
    </row>
    <row r="124" spans="1:24" ht="12.75">
      <c r="A124">
        <v>120</v>
      </c>
      <c r="B124" t="s">
        <v>0</v>
      </c>
      <c r="C124" t="s">
        <v>2</v>
      </c>
      <c r="D124">
        <v>89</v>
      </c>
      <c r="E124" t="s">
        <v>24</v>
      </c>
      <c r="F124" t="s">
        <v>93</v>
      </c>
      <c r="G124"/>
      <c r="H124"/>
      <c r="I124" t="s">
        <v>61</v>
      </c>
      <c r="J124" t="s">
        <v>81</v>
      </c>
      <c r="K124" t="s">
        <v>64</v>
      </c>
      <c r="L124" t="s">
        <v>81</v>
      </c>
      <c r="M124">
        <f t="shared" si="10"/>
        <v>1.1851851851851851</v>
      </c>
      <c r="N124" s="15">
        <f t="shared" si="12"/>
        <v>18.73015873015872</v>
      </c>
      <c r="O124" t="s">
        <v>62</v>
      </c>
      <c r="P124" t="s">
        <v>88</v>
      </c>
      <c r="Q124" t="s">
        <v>72</v>
      </c>
      <c r="R124" t="s">
        <v>88</v>
      </c>
      <c r="S124">
        <f t="shared" si="13"/>
        <v>0.84375</v>
      </c>
      <c r="T124" s="15">
        <f t="shared" si="14"/>
        <v>22.286184210526315</v>
      </c>
      <c r="U124" t="s">
        <v>51</v>
      </c>
      <c r="V124" t="s">
        <v>49</v>
      </c>
      <c r="W124" t="s">
        <v>48</v>
      </c>
      <c r="X124" t="s">
        <v>49</v>
      </c>
    </row>
    <row r="125" spans="1:24" ht="12.75">
      <c r="A125">
        <v>121</v>
      </c>
      <c r="B125" t="s">
        <v>0</v>
      </c>
      <c r="C125" t="s">
        <v>2</v>
      </c>
      <c r="D125">
        <v>89</v>
      </c>
      <c r="E125" t="s">
        <v>24</v>
      </c>
      <c r="F125" t="s">
        <v>94</v>
      </c>
      <c r="G125"/>
      <c r="H125"/>
      <c r="I125" t="s">
        <v>61</v>
      </c>
      <c r="J125" t="s">
        <v>81</v>
      </c>
      <c r="K125" t="s">
        <v>64</v>
      </c>
      <c r="L125" t="s">
        <v>81</v>
      </c>
      <c r="M125">
        <f t="shared" si="10"/>
        <v>1.1851851851851851</v>
      </c>
      <c r="N125" s="15">
        <f t="shared" si="12"/>
        <v>18.73015873015872</v>
      </c>
      <c r="O125" t="s">
        <v>62</v>
      </c>
      <c r="P125" t="s">
        <v>88</v>
      </c>
      <c r="Q125" t="s">
        <v>72</v>
      </c>
      <c r="R125" t="s">
        <v>88</v>
      </c>
      <c r="S125">
        <f t="shared" si="13"/>
        <v>0.84375</v>
      </c>
      <c r="T125" s="15">
        <f t="shared" si="14"/>
        <v>22.286184210526315</v>
      </c>
      <c r="U125" t="s">
        <v>51</v>
      </c>
      <c r="V125" t="s">
        <v>49</v>
      </c>
      <c r="W125" t="s">
        <v>48</v>
      </c>
      <c r="X125" t="s">
        <v>49</v>
      </c>
    </row>
    <row r="126" spans="1:24" ht="12.75">
      <c r="A126">
        <v>122</v>
      </c>
      <c r="B126" t="s">
        <v>0</v>
      </c>
      <c r="C126" t="s">
        <v>2</v>
      </c>
      <c r="D126">
        <v>89</v>
      </c>
      <c r="E126" t="s">
        <v>24</v>
      </c>
      <c r="F126" t="s">
        <v>95</v>
      </c>
      <c r="G126"/>
      <c r="H126"/>
      <c r="I126" t="s">
        <v>61</v>
      </c>
      <c r="J126" t="s">
        <v>81</v>
      </c>
      <c r="K126" t="s">
        <v>64</v>
      </c>
      <c r="L126" t="s">
        <v>81</v>
      </c>
      <c r="M126">
        <f t="shared" si="10"/>
        <v>1.1851851851851851</v>
      </c>
      <c r="N126" s="15">
        <f t="shared" si="12"/>
        <v>18.73015873015872</v>
      </c>
      <c r="O126" t="s">
        <v>62</v>
      </c>
      <c r="P126" t="s">
        <v>88</v>
      </c>
      <c r="Q126" t="s">
        <v>72</v>
      </c>
      <c r="R126" t="s">
        <v>88</v>
      </c>
      <c r="S126">
        <f t="shared" si="13"/>
        <v>0.84375</v>
      </c>
      <c r="T126" s="15">
        <f t="shared" si="14"/>
        <v>22.286184210526315</v>
      </c>
      <c r="U126" t="s">
        <v>63</v>
      </c>
      <c r="V126" t="s">
        <v>97</v>
      </c>
      <c r="W126" t="s">
        <v>74</v>
      </c>
      <c r="X126" t="s">
        <v>97</v>
      </c>
    </row>
    <row r="127" spans="1:24" ht="12.75">
      <c r="A127">
        <v>123</v>
      </c>
      <c r="B127" t="s">
        <v>0</v>
      </c>
      <c r="C127" t="s">
        <v>2</v>
      </c>
      <c r="D127">
        <v>89</v>
      </c>
      <c r="E127" t="s">
        <v>24</v>
      </c>
      <c r="F127" t="s">
        <v>96</v>
      </c>
      <c r="G127"/>
      <c r="H127"/>
      <c r="I127" t="s">
        <v>61</v>
      </c>
      <c r="J127" t="s">
        <v>81</v>
      </c>
      <c r="K127" t="s">
        <v>64</v>
      </c>
      <c r="L127" t="s">
        <v>81</v>
      </c>
      <c r="M127">
        <f t="shared" si="10"/>
        <v>1.1851851851851851</v>
      </c>
      <c r="N127" s="15">
        <f t="shared" si="12"/>
        <v>18.73015873015872</v>
      </c>
      <c r="O127" t="s">
        <v>62</v>
      </c>
      <c r="P127" t="s">
        <v>88</v>
      </c>
      <c r="Q127" t="s">
        <v>72</v>
      </c>
      <c r="R127" t="s">
        <v>88</v>
      </c>
      <c r="S127">
        <f t="shared" si="13"/>
        <v>0.84375</v>
      </c>
      <c r="T127" s="15">
        <f t="shared" si="14"/>
        <v>22.286184210526315</v>
      </c>
      <c r="U127" t="s">
        <v>63</v>
      </c>
      <c r="V127" t="s">
        <v>97</v>
      </c>
      <c r="W127" t="s">
        <v>74</v>
      </c>
      <c r="X127" t="s">
        <v>97</v>
      </c>
    </row>
    <row r="128" spans="1:24" ht="12.75">
      <c r="A128">
        <v>124</v>
      </c>
      <c r="B128" t="s">
        <v>0</v>
      </c>
      <c r="C128" t="s">
        <v>2</v>
      </c>
      <c r="D128">
        <v>89</v>
      </c>
      <c r="E128" t="s">
        <v>24</v>
      </c>
      <c r="F128" t="s">
        <v>98</v>
      </c>
      <c r="G128"/>
      <c r="H128"/>
      <c r="I128" t="s">
        <v>68</v>
      </c>
      <c r="J128" t="s">
        <v>17</v>
      </c>
      <c r="K128" t="s">
        <v>16</v>
      </c>
      <c r="L128" t="s">
        <v>17</v>
      </c>
      <c r="M128">
        <f t="shared" si="10"/>
        <v>1.36</v>
      </c>
      <c r="N128" s="15">
        <f t="shared" si="12"/>
        <v>6.742857142857133</v>
      </c>
      <c r="O128" t="s">
        <v>70</v>
      </c>
      <c r="P128" t="s">
        <v>21</v>
      </c>
      <c r="Q128" t="s">
        <v>20</v>
      </c>
      <c r="R128" t="s">
        <v>21</v>
      </c>
      <c r="S128">
        <f t="shared" si="13"/>
        <v>0.9666666666666667</v>
      </c>
      <c r="T128" s="15">
        <f t="shared" si="14"/>
        <v>10.964912280701753</v>
      </c>
      <c r="U128" t="s">
        <v>50</v>
      </c>
      <c r="V128" t="s">
        <v>52</v>
      </c>
      <c r="W128" t="s">
        <v>47</v>
      </c>
      <c r="X128" t="s">
        <v>52</v>
      </c>
    </row>
    <row r="129" spans="1:24" ht="12.75">
      <c r="A129">
        <v>125</v>
      </c>
      <c r="B129" t="s">
        <v>0</v>
      </c>
      <c r="C129" t="s">
        <v>2</v>
      </c>
      <c r="D129">
        <v>89</v>
      </c>
      <c r="E129" t="s">
        <v>24</v>
      </c>
      <c r="F129" t="s">
        <v>99</v>
      </c>
      <c r="G129"/>
      <c r="H129"/>
      <c r="I129" t="s">
        <v>68</v>
      </c>
      <c r="J129" t="s">
        <v>17</v>
      </c>
      <c r="K129" t="s">
        <v>16</v>
      </c>
      <c r="L129" t="s">
        <v>17</v>
      </c>
      <c r="M129">
        <f t="shared" si="10"/>
        <v>1.36</v>
      </c>
      <c r="N129" s="15">
        <f t="shared" si="12"/>
        <v>6.742857142857133</v>
      </c>
      <c r="O129" t="s">
        <v>70</v>
      </c>
      <c r="P129" t="s">
        <v>21</v>
      </c>
      <c r="Q129" t="s">
        <v>20</v>
      </c>
      <c r="R129" t="s">
        <v>21</v>
      </c>
      <c r="S129">
        <f t="shared" si="13"/>
        <v>0.9666666666666667</v>
      </c>
      <c r="T129" s="15">
        <f t="shared" si="14"/>
        <v>10.964912280701753</v>
      </c>
      <c r="U129" t="s">
        <v>50</v>
      </c>
      <c r="V129" t="s">
        <v>52</v>
      </c>
      <c r="W129" t="s">
        <v>47</v>
      </c>
      <c r="X129" t="s">
        <v>52</v>
      </c>
    </row>
    <row r="130" spans="1:24" ht="12.75">
      <c r="A130">
        <v>126</v>
      </c>
      <c r="B130" t="s">
        <v>0</v>
      </c>
      <c r="C130" t="s">
        <v>2</v>
      </c>
      <c r="D130">
        <v>89</v>
      </c>
      <c r="E130" t="s">
        <v>24</v>
      </c>
      <c r="F130" t="s">
        <v>100</v>
      </c>
      <c r="G130"/>
      <c r="H130"/>
      <c r="I130" t="s">
        <v>13</v>
      </c>
      <c r="J130" t="s">
        <v>17</v>
      </c>
      <c r="K130" t="s">
        <v>16</v>
      </c>
      <c r="L130" t="s">
        <v>17</v>
      </c>
      <c r="M130">
        <f t="shared" si="10"/>
        <v>1.36</v>
      </c>
      <c r="N130" s="15">
        <f t="shared" si="12"/>
        <v>6.742857142857133</v>
      </c>
      <c r="O130" t="s">
        <v>70</v>
      </c>
      <c r="P130" t="s">
        <v>21</v>
      </c>
      <c r="Q130" t="s">
        <v>20</v>
      </c>
      <c r="R130" t="s">
        <v>21</v>
      </c>
      <c r="S130">
        <f t="shared" si="13"/>
        <v>0.9666666666666667</v>
      </c>
      <c r="T130" s="15">
        <f t="shared" si="14"/>
        <v>10.964912280701753</v>
      </c>
      <c r="U130" t="s">
        <v>76</v>
      </c>
      <c r="V130" t="s">
        <v>90</v>
      </c>
      <c r="W130" t="s">
        <v>75</v>
      </c>
      <c r="X130" t="s">
        <v>90</v>
      </c>
    </row>
    <row r="131" spans="1:24" ht="12.75">
      <c r="A131">
        <v>127</v>
      </c>
      <c r="B131" t="s">
        <v>0</v>
      </c>
      <c r="C131" t="s">
        <v>2</v>
      </c>
      <c r="D131">
        <v>89</v>
      </c>
      <c r="E131" t="s">
        <v>24</v>
      </c>
      <c r="F131" t="s">
        <v>101</v>
      </c>
      <c r="G131"/>
      <c r="H131"/>
      <c r="I131" t="s">
        <v>13</v>
      </c>
      <c r="J131" t="s">
        <v>17</v>
      </c>
      <c r="K131" t="s">
        <v>16</v>
      </c>
      <c r="L131" t="s">
        <v>17</v>
      </c>
      <c r="M131">
        <f t="shared" si="10"/>
        <v>1.36</v>
      </c>
      <c r="N131" s="15">
        <f t="shared" si="12"/>
        <v>6.742857142857133</v>
      </c>
      <c r="O131" t="s">
        <v>70</v>
      </c>
      <c r="P131" t="s">
        <v>21</v>
      </c>
      <c r="Q131" t="s">
        <v>20</v>
      </c>
      <c r="R131" t="s">
        <v>21</v>
      </c>
      <c r="S131">
        <f t="shared" si="13"/>
        <v>0.9666666666666667</v>
      </c>
      <c r="T131" s="15">
        <f t="shared" si="14"/>
        <v>10.964912280701753</v>
      </c>
      <c r="U131" t="s">
        <v>76</v>
      </c>
      <c r="V131" t="s">
        <v>90</v>
      </c>
      <c r="W131" t="s">
        <v>75</v>
      </c>
      <c r="X131" t="s">
        <v>90</v>
      </c>
    </row>
    <row r="132" spans="1:24" ht="12.75">
      <c r="A132">
        <v>128</v>
      </c>
      <c r="B132" t="s">
        <v>0</v>
      </c>
      <c r="C132" t="s">
        <v>2</v>
      </c>
      <c r="D132">
        <v>90</v>
      </c>
      <c r="E132" t="s">
        <v>24</v>
      </c>
      <c r="F132" t="s">
        <v>102</v>
      </c>
      <c r="G132"/>
      <c r="H132"/>
      <c r="I132" t="s">
        <v>61</v>
      </c>
      <c r="J132" t="s">
        <v>81</v>
      </c>
      <c r="K132" t="s">
        <v>64</v>
      </c>
      <c r="L132" t="s">
        <v>81</v>
      </c>
      <c r="M132">
        <f t="shared" si="10"/>
        <v>1.1851851851851851</v>
      </c>
      <c r="N132" s="15">
        <f t="shared" si="12"/>
        <v>18.73015873015872</v>
      </c>
      <c r="O132" t="s">
        <v>62</v>
      </c>
      <c r="P132" t="s">
        <v>88</v>
      </c>
      <c r="Q132" t="s">
        <v>72</v>
      </c>
      <c r="R132" t="s">
        <v>88</v>
      </c>
      <c r="S132">
        <f t="shared" si="13"/>
        <v>0.84375</v>
      </c>
      <c r="T132" s="15">
        <f t="shared" si="14"/>
        <v>22.286184210526315</v>
      </c>
      <c r="U132" t="s">
        <v>63</v>
      </c>
      <c r="V132" t="s">
        <v>97</v>
      </c>
      <c r="W132" t="s">
        <v>74</v>
      </c>
      <c r="X132" t="s">
        <v>97</v>
      </c>
    </row>
    <row r="133" spans="1:24" ht="12.75">
      <c r="A133">
        <v>129</v>
      </c>
      <c r="B133" t="s">
        <v>0</v>
      </c>
      <c r="C133" t="s">
        <v>2</v>
      </c>
      <c r="D133">
        <v>90</v>
      </c>
      <c r="E133" t="s">
        <v>24</v>
      </c>
      <c r="F133" t="s">
        <v>103</v>
      </c>
      <c r="G133"/>
      <c r="H133"/>
      <c r="I133" t="s">
        <v>61</v>
      </c>
      <c r="J133" t="s">
        <v>81</v>
      </c>
      <c r="K133" t="s">
        <v>64</v>
      </c>
      <c r="L133" t="s">
        <v>81</v>
      </c>
      <c r="M133">
        <f t="shared" si="10"/>
        <v>1.1851851851851851</v>
      </c>
      <c r="N133" s="15">
        <f aca="true" t="shared" si="15" ref="N133:N139">100-M133/IIIGANG1</f>
        <v>18.73015873015872</v>
      </c>
      <c r="O133" t="s">
        <v>62</v>
      </c>
      <c r="P133" t="s">
        <v>88</v>
      </c>
      <c r="Q133" t="s">
        <v>72</v>
      </c>
      <c r="R133" t="s">
        <v>88</v>
      </c>
      <c r="S133">
        <f t="shared" si="13"/>
        <v>0.84375</v>
      </c>
      <c r="T133" s="15">
        <f t="shared" si="14"/>
        <v>22.286184210526315</v>
      </c>
      <c r="U133" t="s">
        <v>63</v>
      </c>
      <c r="V133" t="s">
        <v>97</v>
      </c>
      <c r="W133" t="s">
        <v>74</v>
      </c>
      <c r="X133" t="s">
        <v>97</v>
      </c>
    </row>
    <row r="134" spans="1:24" ht="12.75">
      <c r="A134">
        <v>130</v>
      </c>
      <c r="B134" t="s">
        <v>0</v>
      </c>
      <c r="C134" t="s">
        <v>2</v>
      </c>
      <c r="D134">
        <v>90</v>
      </c>
      <c r="E134" t="s">
        <v>24</v>
      </c>
      <c r="F134" t="s">
        <v>104</v>
      </c>
      <c r="G134"/>
      <c r="H134"/>
      <c r="I134" t="s">
        <v>61</v>
      </c>
      <c r="J134" t="s">
        <v>81</v>
      </c>
      <c r="K134" t="s">
        <v>64</v>
      </c>
      <c r="L134" t="s">
        <v>81</v>
      </c>
      <c r="M134">
        <f aca="true" t="shared" si="16" ref="M134:M139">VALUE(LEFT(L134,2))/VALUE(RIGHT(L134,2))</f>
        <v>1.1851851851851851</v>
      </c>
      <c r="N134" s="15">
        <f t="shared" si="15"/>
        <v>18.73015873015872</v>
      </c>
      <c r="O134" t="s">
        <v>62</v>
      </c>
      <c r="P134" t="s">
        <v>88</v>
      </c>
      <c r="Q134" t="s">
        <v>72</v>
      </c>
      <c r="R134" t="s">
        <v>88</v>
      </c>
      <c r="S134">
        <f t="shared" si="13"/>
        <v>0.84375</v>
      </c>
      <c r="T134" s="15">
        <f t="shared" si="14"/>
        <v>22.286184210526315</v>
      </c>
      <c r="U134" t="s">
        <v>63</v>
      </c>
      <c r="V134" t="s">
        <v>97</v>
      </c>
      <c r="W134" t="s">
        <v>74</v>
      </c>
      <c r="X134" t="s">
        <v>97</v>
      </c>
    </row>
    <row r="135" spans="1:24" ht="12.75">
      <c r="A135">
        <v>131</v>
      </c>
      <c r="B135" t="s">
        <v>0</v>
      </c>
      <c r="C135" t="s">
        <v>2</v>
      </c>
      <c r="D135">
        <v>90</v>
      </c>
      <c r="E135" t="s">
        <v>24</v>
      </c>
      <c r="F135" t="s">
        <v>105</v>
      </c>
      <c r="G135"/>
      <c r="H135"/>
      <c r="I135" t="s">
        <v>61</v>
      </c>
      <c r="J135" t="s">
        <v>81</v>
      </c>
      <c r="K135" t="s">
        <v>64</v>
      </c>
      <c r="L135" t="s">
        <v>81</v>
      </c>
      <c r="M135">
        <f t="shared" si="16"/>
        <v>1.1851851851851851</v>
      </c>
      <c r="N135" s="15">
        <f t="shared" si="15"/>
        <v>18.73015873015872</v>
      </c>
      <c r="O135" t="s">
        <v>62</v>
      </c>
      <c r="P135" t="s">
        <v>88</v>
      </c>
      <c r="Q135" t="s">
        <v>72</v>
      </c>
      <c r="R135" t="s">
        <v>88</v>
      </c>
      <c r="S135">
        <f t="shared" si="13"/>
        <v>0.84375</v>
      </c>
      <c r="T135" s="15">
        <f t="shared" si="14"/>
        <v>22.286184210526315</v>
      </c>
      <c r="U135" t="s">
        <v>63</v>
      </c>
      <c r="V135" t="s">
        <v>97</v>
      </c>
      <c r="W135" t="s">
        <v>74</v>
      </c>
      <c r="X135" t="s">
        <v>97</v>
      </c>
    </row>
    <row r="136" spans="1:24" ht="12.75">
      <c r="A136">
        <v>132</v>
      </c>
      <c r="B136" t="s">
        <v>0</v>
      </c>
      <c r="C136" t="s">
        <v>2</v>
      </c>
      <c r="D136">
        <v>90</v>
      </c>
      <c r="E136" t="s">
        <v>24</v>
      </c>
      <c r="F136" t="s">
        <v>106</v>
      </c>
      <c r="G136"/>
      <c r="H136"/>
      <c r="I136" t="s">
        <v>61</v>
      </c>
      <c r="J136" t="s">
        <v>81</v>
      </c>
      <c r="K136" t="s">
        <v>64</v>
      </c>
      <c r="L136" t="s">
        <v>81</v>
      </c>
      <c r="M136">
        <f t="shared" si="16"/>
        <v>1.1851851851851851</v>
      </c>
      <c r="N136" s="15">
        <f t="shared" si="15"/>
        <v>18.73015873015872</v>
      </c>
      <c r="O136" t="s">
        <v>62</v>
      </c>
      <c r="P136" t="s">
        <v>88</v>
      </c>
      <c r="Q136" t="s">
        <v>72</v>
      </c>
      <c r="R136" t="s">
        <v>88</v>
      </c>
      <c r="S136">
        <f t="shared" si="13"/>
        <v>0.84375</v>
      </c>
      <c r="T136" s="15">
        <f t="shared" si="14"/>
        <v>22.286184210526315</v>
      </c>
      <c r="U136" t="s">
        <v>63</v>
      </c>
      <c r="V136" t="s">
        <v>97</v>
      </c>
      <c r="W136" t="s">
        <v>74</v>
      </c>
      <c r="X136" t="s">
        <v>97</v>
      </c>
    </row>
    <row r="137" spans="1:24" ht="12.75">
      <c r="A137">
        <v>133</v>
      </c>
      <c r="B137" t="s">
        <v>0</v>
      </c>
      <c r="C137" t="s">
        <v>2</v>
      </c>
      <c r="D137">
        <v>90</v>
      </c>
      <c r="E137" t="s">
        <v>24</v>
      </c>
      <c r="F137" t="s">
        <v>107</v>
      </c>
      <c r="G137"/>
      <c r="H137"/>
      <c r="I137" t="s">
        <v>61</v>
      </c>
      <c r="J137" t="s">
        <v>81</v>
      </c>
      <c r="K137" t="s">
        <v>64</v>
      </c>
      <c r="L137" t="s">
        <v>81</v>
      </c>
      <c r="M137">
        <f t="shared" si="16"/>
        <v>1.1851851851851851</v>
      </c>
      <c r="N137" s="15">
        <f t="shared" si="15"/>
        <v>18.73015873015872</v>
      </c>
      <c r="O137" t="s">
        <v>62</v>
      </c>
      <c r="P137" t="s">
        <v>88</v>
      </c>
      <c r="Q137" t="s">
        <v>72</v>
      </c>
      <c r="R137" t="s">
        <v>88</v>
      </c>
      <c r="S137">
        <f t="shared" si="13"/>
        <v>0.84375</v>
      </c>
      <c r="T137" s="15">
        <f t="shared" si="14"/>
        <v>22.286184210526315</v>
      </c>
      <c r="U137" t="s">
        <v>63</v>
      </c>
      <c r="V137" t="s">
        <v>97</v>
      </c>
      <c r="W137" t="s">
        <v>74</v>
      </c>
      <c r="X137" t="s">
        <v>97</v>
      </c>
    </row>
    <row r="138" spans="1:24" ht="12.75">
      <c r="A138">
        <v>134</v>
      </c>
      <c r="B138" t="s">
        <v>0</v>
      </c>
      <c r="C138" t="s">
        <v>2</v>
      </c>
      <c r="D138">
        <v>90</v>
      </c>
      <c r="E138" t="s">
        <v>24</v>
      </c>
      <c r="F138" t="s">
        <v>109</v>
      </c>
      <c r="G138"/>
      <c r="H138"/>
      <c r="I138" t="s">
        <v>68</v>
      </c>
      <c r="J138" t="s">
        <v>17</v>
      </c>
      <c r="K138" t="s">
        <v>16</v>
      </c>
      <c r="L138" t="s">
        <v>17</v>
      </c>
      <c r="M138">
        <f t="shared" si="16"/>
        <v>1.36</v>
      </c>
      <c r="N138" s="15">
        <f t="shared" si="15"/>
        <v>6.742857142857133</v>
      </c>
      <c r="O138" t="s">
        <v>70</v>
      </c>
      <c r="P138" t="s">
        <v>21</v>
      </c>
      <c r="Q138" t="s">
        <v>20</v>
      </c>
      <c r="R138" t="s">
        <v>21</v>
      </c>
      <c r="S138">
        <f t="shared" si="13"/>
        <v>0.9666666666666667</v>
      </c>
      <c r="T138" s="15">
        <f t="shared" si="14"/>
        <v>10.964912280701753</v>
      </c>
      <c r="U138" t="s">
        <v>76</v>
      </c>
      <c r="V138" t="s">
        <v>90</v>
      </c>
      <c r="W138" t="s">
        <v>75</v>
      </c>
      <c r="X138" t="s">
        <v>90</v>
      </c>
    </row>
    <row r="139" spans="1:24" ht="12.75">
      <c r="A139">
        <v>135</v>
      </c>
      <c r="B139" t="s">
        <v>0</v>
      </c>
      <c r="C139" t="s">
        <v>2</v>
      </c>
      <c r="D139">
        <v>90</v>
      </c>
      <c r="E139" t="s">
        <v>24</v>
      </c>
      <c r="F139" t="s">
        <v>108</v>
      </c>
      <c r="G139"/>
      <c r="H139"/>
      <c r="I139" t="s">
        <v>68</v>
      </c>
      <c r="J139" t="s">
        <v>17</v>
      </c>
      <c r="K139" t="s">
        <v>16</v>
      </c>
      <c r="L139" t="s">
        <v>17</v>
      </c>
      <c r="M139">
        <f t="shared" si="16"/>
        <v>1.36</v>
      </c>
      <c r="N139" s="15">
        <f t="shared" si="15"/>
        <v>6.742857142857133</v>
      </c>
      <c r="O139" t="s">
        <v>70</v>
      </c>
      <c r="P139" t="s">
        <v>21</v>
      </c>
      <c r="Q139" t="s">
        <v>20</v>
      </c>
      <c r="R139" t="s">
        <v>21</v>
      </c>
      <c r="S139">
        <f t="shared" si="13"/>
        <v>0.9666666666666667</v>
      </c>
      <c r="T139" s="15">
        <f t="shared" si="14"/>
        <v>10.964912280701753</v>
      </c>
      <c r="U139" t="s">
        <v>76</v>
      </c>
      <c r="V139" t="s">
        <v>90</v>
      </c>
      <c r="W139" t="s">
        <v>75</v>
      </c>
      <c r="X139" t="s">
        <v>90</v>
      </c>
    </row>
    <row r="140" spans="1:24" ht="12.75">
      <c r="A140">
        <v>136</v>
      </c>
      <c r="B140" t="s">
        <v>127</v>
      </c>
      <c r="C140" t="s">
        <v>2</v>
      </c>
      <c r="D140">
        <v>85</v>
      </c>
      <c r="E140" t="s">
        <v>24</v>
      </c>
      <c r="F140" t="s">
        <v>110</v>
      </c>
      <c r="G140"/>
      <c r="H140"/>
      <c r="K140" t="s">
        <v>64</v>
      </c>
      <c r="Q140" t="s">
        <v>22</v>
      </c>
      <c r="U140" t="s">
        <v>114</v>
      </c>
      <c r="V140" t="s">
        <v>126</v>
      </c>
      <c r="W140" t="s">
        <v>112</v>
      </c>
      <c r="X140" t="s">
        <v>126</v>
      </c>
    </row>
    <row r="141" spans="1:24" ht="12.75">
      <c r="A141">
        <v>137</v>
      </c>
      <c r="B141" t="s">
        <v>127</v>
      </c>
      <c r="C141" t="s">
        <v>2</v>
      </c>
      <c r="D141">
        <v>85</v>
      </c>
      <c r="E141" t="s">
        <v>24</v>
      </c>
      <c r="F141" t="s">
        <v>111</v>
      </c>
      <c r="G141"/>
      <c r="H141"/>
      <c r="K141" t="s">
        <v>16</v>
      </c>
      <c r="Q141" t="s">
        <v>20</v>
      </c>
      <c r="U141" t="s">
        <v>121</v>
      </c>
      <c r="V141" t="s">
        <v>90</v>
      </c>
      <c r="W141" t="s">
        <v>113</v>
      </c>
      <c r="X141" t="s">
        <v>90</v>
      </c>
    </row>
    <row r="142" spans="1:24" ht="12.75">
      <c r="A142">
        <v>138</v>
      </c>
      <c r="B142" t="s">
        <v>127</v>
      </c>
      <c r="C142" t="s">
        <v>2</v>
      </c>
      <c r="D142">
        <v>85</v>
      </c>
      <c r="E142" t="s">
        <v>24</v>
      </c>
      <c r="F142" t="s">
        <v>115</v>
      </c>
      <c r="G142"/>
      <c r="H142"/>
      <c r="K142" t="s">
        <v>67</v>
      </c>
      <c r="Q142" t="s">
        <v>73</v>
      </c>
      <c r="U142" t="s">
        <v>122</v>
      </c>
      <c r="V142" t="s">
        <v>52</v>
      </c>
      <c r="W142" t="s">
        <v>118</v>
      </c>
      <c r="X142" t="s">
        <v>52</v>
      </c>
    </row>
    <row r="143" spans="1:24" ht="12.75">
      <c r="A143">
        <v>139</v>
      </c>
      <c r="B143" t="s">
        <v>127</v>
      </c>
      <c r="C143" t="s">
        <v>2</v>
      </c>
      <c r="D143">
        <v>85</v>
      </c>
      <c r="E143" t="s">
        <v>24</v>
      </c>
      <c r="F143" t="s">
        <v>116</v>
      </c>
      <c r="G143"/>
      <c r="H143"/>
      <c r="K143" t="s">
        <v>67</v>
      </c>
      <c r="Q143" t="s">
        <v>73</v>
      </c>
      <c r="U143" t="s">
        <v>123</v>
      </c>
      <c r="V143" t="s">
        <v>125</v>
      </c>
      <c r="W143" t="s">
        <v>119</v>
      </c>
      <c r="X143" t="s">
        <v>125</v>
      </c>
    </row>
    <row r="144" spans="1:23" ht="12.75">
      <c r="A144">
        <v>140</v>
      </c>
      <c r="B144" t="s">
        <v>127</v>
      </c>
      <c r="C144" t="s">
        <v>2</v>
      </c>
      <c r="D144">
        <v>85</v>
      </c>
      <c r="E144" t="s">
        <v>24</v>
      </c>
      <c r="F144" t="s">
        <v>117</v>
      </c>
      <c r="G144"/>
      <c r="H144"/>
      <c r="K144" t="s">
        <v>67</v>
      </c>
      <c r="Q144" t="s">
        <v>73</v>
      </c>
      <c r="U144" t="s">
        <v>124</v>
      </c>
      <c r="W144" t="s">
        <v>120</v>
      </c>
    </row>
    <row r="145" spans="1:24" ht="12.75">
      <c r="A145">
        <v>141</v>
      </c>
      <c r="B145" t="s">
        <v>127</v>
      </c>
      <c r="C145" t="s">
        <v>2</v>
      </c>
      <c r="D145">
        <v>86</v>
      </c>
      <c r="E145" t="s">
        <v>24</v>
      </c>
      <c r="F145" t="s">
        <v>110</v>
      </c>
      <c r="G145"/>
      <c r="H145"/>
      <c r="K145" t="s">
        <v>64</v>
      </c>
      <c r="Q145" t="s">
        <v>22</v>
      </c>
      <c r="U145" t="s">
        <v>114</v>
      </c>
      <c r="V145" t="s">
        <v>126</v>
      </c>
      <c r="W145" t="s">
        <v>112</v>
      </c>
      <c r="X145" t="s">
        <v>126</v>
      </c>
    </row>
    <row r="146" spans="1:24" ht="12.75">
      <c r="A146">
        <v>142</v>
      </c>
      <c r="B146" t="s">
        <v>127</v>
      </c>
      <c r="C146" t="s">
        <v>2</v>
      </c>
      <c r="D146">
        <v>86</v>
      </c>
      <c r="E146" t="s">
        <v>24</v>
      </c>
      <c r="F146" t="s">
        <v>111</v>
      </c>
      <c r="G146"/>
      <c r="H146"/>
      <c r="K146" t="s">
        <v>16</v>
      </c>
      <c r="Q146" t="s">
        <v>20</v>
      </c>
      <c r="U146" t="s">
        <v>121</v>
      </c>
      <c r="V146" t="s">
        <v>90</v>
      </c>
      <c r="W146" t="s">
        <v>113</v>
      </c>
      <c r="X146" t="s">
        <v>90</v>
      </c>
    </row>
    <row r="147" spans="1:24" ht="12.75">
      <c r="A147">
        <v>143</v>
      </c>
      <c r="B147" t="s">
        <v>127</v>
      </c>
      <c r="C147" t="s">
        <v>2</v>
      </c>
      <c r="D147">
        <v>86</v>
      </c>
      <c r="E147" t="s">
        <v>24</v>
      </c>
      <c r="F147" t="s">
        <v>115</v>
      </c>
      <c r="G147"/>
      <c r="H147"/>
      <c r="K147" t="s">
        <v>67</v>
      </c>
      <c r="Q147" t="s">
        <v>73</v>
      </c>
      <c r="U147" t="s">
        <v>122</v>
      </c>
      <c r="V147" t="s">
        <v>52</v>
      </c>
      <c r="W147" t="s">
        <v>118</v>
      </c>
      <c r="X147" t="s">
        <v>52</v>
      </c>
    </row>
    <row r="148" spans="1:24" ht="12.75">
      <c r="A148">
        <v>144</v>
      </c>
      <c r="B148" t="s">
        <v>127</v>
      </c>
      <c r="C148" t="s">
        <v>2</v>
      </c>
      <c r="D148">
        <v>86</v>
      </c>
      <c r="E148" t="s">
        <v>24</v>
      </c>
      <c r="F148" t="s">
        <v>116</v>
      </c>
      <c r="G148"/>
      <c r="H148"/>
      <c r="K148" t="s">
        <v>67</v>
      </c>
      <c r="Q148" t="s">
        <v>73</v>
      </c>
      <c r="U148" t="s">
        <v>123</v>
      </c>
      <c r="V148" t="s">
        <v>125</v>
      </c>
      <c r="W148" t="s">
        <v>119</v>
      </c>
      <c r="X148" t="s">
        <v>125</v>
      </c>
    </row>
    <row r="149" spans="1:23" ht="12.75">
      <c r="A149">
        <v>145</v>
      </c>
      <c r="B149" t="s">
        <v>127</v>
      </c>
      <c r="C149" t="s">
        <v>2</v>
      </c>
      <c r="D149">
        <v>86</v>
      </c>
      <c r="E149" t="s">
        <v>24</v>
      </c>
      <c r="F149" t="s">
        <v>117</v>
      </c>
      <c r="G149"/>
      <c r="H149"/>
      <c r="K149" t="s">
        <v>67</v>
      </c>
      <c r="Q149" t="s">
        <v>73</v>
      </c>
      <c r="U149" t="s">
        <v>124</v>
      </c>
      <c r="W149" t="s">
        <v>120</v>
      </c>
    </row>
    <row r="150" spans="1:24" ht="12.75">
      <c r="A150">
        <v>146</v>
      </c>
      <c r="B150" t="s">
        <v>127</v>
      </c>
      <c r="C150" t="s">
        <v>2</v>
      </c>
      <c r="D150">
        <v>87</v>
      </c>
      <c r="E150" t="s">
        <v>24</v>
      </c>
      <c r="F150" t="s">
        <v>110</v>
      </c>
      <c r="G150"/>
      <c r="H150"/>
      <c r="K150" t="s">
        <v>64</v>
      </c>
      <c r="Q150" t="s">
        <v>22</v>
      </c>
      <c r="U150" t="s">
        <v>114</v>
      </c>
      <c r="V150" t="s">
        <v>126</v>
      </c>
      <c r="W150" t="s">
        <v>112</v>
      </c>
      <c r="X150" t="s">
        <v>126</v>
      </c>
    </row>
    <row r="151" spans="1:24" ht="12.75">
      <c r="A151">
        <v>147</v>
      </c>
      <c r="B151" t="s">
        <v>127</v>
      </c>
      <c r="C151" t="s">
        <v>2</v>
      </c>
      <c r="D151">
        <v>87</v>
      </c>
      <c r="E151" t="s">
        <v>24</v>
      </c>
      <c r="F151" t="s">
        <v>111</v>
      </c>
      <c r="G151"/>
      <c r="H151"/>
      <c r="K151" t="s">
        <v>16</v>
      </c>
      <c r="Q151" t="s">
        <v>20</v>
      </c>
      <c r="U151" t="s">
        <v>121</v>
      </c>
      <c r="V151" t="s">
        <v>90</v>
      </c>
      <c r="W151" t="s">
        <v>113</v>
      </c>
      <c r="X151" t="s">
        <v>90</v>
      </c>
    </row>
    <row r="152" spans="1:24" ht="12.75">
      <c r="A152">
        <v>148</v>
      </c>
      <c r="B152" t="s">
        <v>127</v>
      </c>
      <c r="C152" t="s">
        <v>2</v>
      </c>
      <c r="D152">
        <v>87</v>
      </c>
      <c r="E152" t="s">
        <v>24</v>
      </c>
      <c r="F152" t="s">
        <v>115</v>
      </c>
      <c r="G152"/>
      <c r="H152"/>
      <c r="K152" t="s">
        <v>67</v>
      </c>
      <c r="Q152" t="s">
        <v>73</v>
      </c>
      <c r="U152" t="s">
        <v>122</v>
      </c>
      <c r="V152" t="s">
        <v>52</v>
      </c>
      <c r="W152" t="s">
        <v>118</v>
      </c>
      <c r="X152" t="s">
        <v>52</v>
      </c>
    </row>
    <row r="153" spans="1:24" ht="12.75">
      <c r="A153">
        <v>149</v>
      </c>
      <c r="B153" t="s">
        <v>127</v>
      </c>
      <c r="C153" t="s">
        <v>2</v>
      </c>
      <c r="D153">
        <v>87</v>
      </c>
      <c r="E153" t="s">
        <v>24</v>
      </c>
      <c r="F153" t="s">
        <v>116</v>
      </c>
      <c r="G153"/>
      <c r="H153"/>
      <c r="K153" t="s">
        <v>67</v>
      </c>
      <c r="Q153" t="s">
        <v>73</v>
      </c>
      <c r="U153" t="s">
        <v>123</v>
      </c>
      <c r="V153" t="s">
        <v>125</v>
      </c>
      <c r="W153" t="s">
        <v>119</v>
      </c>
      <c r="X153" t="s">
        <v>125</v>
      </c>
    </row>
    <row r="154" spans="1:23" ht="12.75">
      <c r="A154">
        <v>150</v>
      </c>
      <c r="B154" t="s">
        <v>127</v>
      </c>
      <c r="C154" t="s">
        <v>2</v>
      </c>
      <c r="D154">
        <v>87</v>
      </c>
      <c r="E154" t="s">
        <v>24</v>
      </c>
      <c r="F154" t="s">
        <v>117</v>
      </c>
      <c r="G154"/>
      <c r="H154"/>
      <c r="K154" t="s">
        <v>67</v>
      </c>
      <c r="Q154" t="s">
        <v>73</v>
      </c>
      <c r="U154" t="s">
        <v>124</v>
      </c>
      <c r="W154" t="s">
        <v>120</v>
      </c>
    </row>
    <row r="155" spans="1:24" ht="12.75">
      <c r="A155">
        <v>151</v>
      </c>
      <c r="B155" t="s">
        <v>127</v>
      </c>
      <c r="C155" t="s">
        <v>2</v>
      </c>
      <c r="D155">
        <v>88</v>
      </c>
      <c r="E155" t="s">
        <v>24</v>
      </c>
      <c r="F155" t="s">
        <v>110</v>
      </c>
      <c r="G155"/>
      <c r="H155"/>
      <c r="K155" t="s">
        <v>64</v>
      </c>
      <c r="Q155" t="s">
        <v>22</v>
      </c>
      <c r="U155" t="s">
        <v>114</v>
      </c>
      <c r="V155" t="s">
        <v>126</v>
      </c>
      <c r="W155" t="s">
        <v>112</v>
      </c>
      <c r="X155" t="s">
        <v>126</v>
      </c>
    </row>
    <row r="156" spans="1:24" ht="12.75">
      <c r="A156">
        <v>152</v>
      </c>
      <c r="B156" t="s">
        <v>127</v>
      </c>
      <c r="C156" t="s">
        <v>2</v>
      </c>
      <c r="D156">
        <v>88</v>
      </c>
      <c r="E156" t="s">
        <v>24</v>
      </c>
      <c r="F156" t="s">
        <v>111</v>
      </c>
      <c r="G156"/>
      <c r="H156"/>
      <c r="K156" t="s">
        <v>16</v>
      </c>
      <c r="Q156" t="s">
        <v>20</v>
      </c>
      <c r="U156" t="s">
        <v>121</v>
      </c>
      <c r="V156" t="s">
        <v>90</v>
      </c>
      <c r="W156" t="s">
        <v>113</v>
      </c>
      <c r="X156" t="s">
        <v>90</v>
      </c>
    </row>
    <row r="157" spans="1:24" ht="12.75">
      <c r="A157">
        <v>153</v>
      </c>
      <c r="B157" t="s">
        <v>127</v>
      </c>
      <c r="C157" t="s">
        <v>2</v>
      </c>
      <c r="D157">
        <v>88</v>
      </c>
      <c r="E157" t="s">
        <v>24</v>
      </c>
      <c r="F157" t="s">
        <v>115</v>
      </c>
      <c r="G157"/>
      <c r="H157"/>
      <c r="K157" t="s">
        <v>67</v>
      </c>
      <c r="Q157" t="s">
        <v>73</v>
      </c>
      <c r="U157" t="s">
        <v>122</v>
      </c>
      <c r="V157" t="s">
        <v>52</v>
      </c>
      <c r="W157" t="s">
        <v>118</v>
      </c>
      <c r="X157" t="s">
        <v>52</v>
      </c>
    </row>
    <row r="158" spans="1:24" ht="12.75">
      <c r="A158">
        <v>154</v>
      </c>
      <c r="B158" t="s">
        <v>127</v>
      </c>
      <c r="C158" t="s">
        <v>2</v>
      </c>
      <c r="D158">
        <v>88</v>
      </c>
      <c r="E158" t="s">
        <v>24</v>
      </c>
      <c r="F158" t="s">
        <v>116</v>
      </c>
      <c r="G158"/>
      <c r="H158"/>
      <c r="K158" t="s">
        <v>67</v>
      </c>
      <c r="Q158" t="s">
        <v>73</v>
      </c>
      <c r="U158" t="s">
        <v>123</v>
      </c>
      <c r="V158" t="s">
        <v>125</v>
      </c>
      <c r="W158" t="s">
        <v>119</v>
      </c>
      <c r="X158" t="s">
        <v>125</v>
      </c>
    </row>
    <row r="159" spans="1:23" ht="12.75">
      <c r="A159">
        <v>155</v>
      </c>
      <c r="B159" t="s">
        <v>127</v>
      </c>
      <c r="C159" t="s">
        <v>2</v>
      </c>
      <c r="D159">
        <v>88</v>
      </c>
      <c r="E159" t="s">
        <v>24</v>
      </c>
      <c r="F159" t="s">
        <v>117</v>
      </c>
      <c r="G159"/>
      <c r="H159"/>
      <c r="K159" t="s">
        <v>67</v>
      </c>
      <c r="Q159" t="s">
        <v>73</v>
      </c>
      <c r="U159" t="s">
        <v>124</v>
      </c>
      <c r="W159" t="s">
        <v>120</v>
      </c>
    </row>
    <row r="160" spans="1:24" ht="12.75">
      <c r="A160">
        <v>156</v>
      </c>
      <c r="B160" t="s">
        <v>127</v>
      </c>
      <c r="C160" t="s">
        <v>2</v>
      </c>
      <c r="D160">
        <v>88</v>
      </c>
      <c r="E160" t="s">
        <v>24</v>
      </c>
      <c r="F160" t="s">
        <v>128</v>
      </c>
      <c r="G160"/>
      <c r="H160"/>
      <c r="K160" t="s">
        <v>16</v>
      </c>
      <c r="L160" t="s">
        <v>17</v>
      </c>
      <c r="Q160" t="s">
        <v>20</v>
      </c>
      <c r="R160" t="s">
        <v>21</v>
      </c>
      <c r="U160" t="s">
        <v>132</v>
      </c>
      <c r="V160" t="s">
        <v>90</v>
      </c>
      <c r="W160" t="s">
        <v>113</v>
      </c>
      <c r="X160" t="s">
        <v>90</v>
      </c>
    </row>
    <row r="161" spans="1:24" ht="12.75">
      <c r="A161">
        <v>157</v>
      </c>
      <c r="B161" t="s">
        <v>127</v>
      </c>
      <c r="C161" t="s">
        <v>2</v>
      </c>
      <c r="D161">
        <v>88</v>
      </c>
      <c r="E161" t="s">
        <v>24</v>
      </c>
      <c r="F161" t="s">
        <v>129</v>
      </c>
      <c r="G161"/>
      <c r="H161"/>
      <c r="K161" t="s">
        <v>16</v>
      </c>
      <c r="L161" t="s">
        <v>17</v>
      </c>
      <c r="Q161" t="s">
        <v>20</v>
      </c>
      <c r="R161" t="s">
        <v>21</v>
      </c>
      <c r="U161" t="s">
        <v>132</v>
      </c>
      <c r="V161" t="s">
        <v>90</v>
      </c>
      <c r="W161" t="s">
        <v>113</v>
      </c>
      <c r="X161" t="s">
        <v>90</v>
      </c>
    </row>
    <row r="162" spans="1:24" ht="12.75">
      <c r="A162">
        <v>158</v>
      </c>
      <c r="B162" t="s">
        <v>127</v>
      </c>
      <c r="C162" t="s">
        <v>2</v>
      </c>
      <c r="D162">
        <v>88</v>
      </c>
      <c r="E162" t="s">
        <v>24</v>
      </c>
      <c r="F162" t="s">
        <v>130</v>
      </c>
      <c r="G162"/>
      <c r="H162"/>
      <c r="K162" t="s">
        <v>16</v>
      </c>
      <c r="L162" t="s">
        <v>17</v>
      </c>
      <c r="Q162" t="s">
        <v>20</v>
      </c>
      <c r="R162" t="s">
        <v>21</v>
      </c>
      <c r="U162" t="s">
        <v>132</v>
      </c>
      <c r="V162" t="s">
        <v>90</v>
      </c>
      <c r="W162" t="s">
        <v>75</v>
      </c>
      <c r="X162" t="s">
        <v>90</v>
      </c>
    </row>
    <row r="163" spans="1:24" ht="12.75">
      <c r="A163">
        <v>159</v>
      </c>
      <c r="B163" t="s">
        <v>127</v>
      </c>
      <c r="C163" t="s">
        <v>2</v>
      </c>
      <c r="D163">
        <v>88</v>
      </c>
      <c r="E163" t="s">
        <v>24</v>
      </c>
      <c r="F163" t="s">
        <v>131</v>
      </c>
      <c r="G163"/>
      <c r="H163"/>
      <c r="K163" t="s">
        <v>16</v>
      </c>
      <c r="L163" t="s">
        <v>17</v>
      </c>
      <c r="Q163" t="s">
        <v>20</v>
      </c>
      <c r="R163" t="s">
        <v>21</v>
      </c>
      <c r="U163" t="s">
        <v>132</v>
      </c>
      <c r="V163" t="s">
        <v>90</v>
      </c>
      <c r="W163" t="s">
        <v>75</v>
      </c>
      <c r="X163" t="s">
        <v>90</v>
      </c>
    </row>
    <row r="164" spans="1:24" ht="12.75">
      <c r="A164">
        <v>160</v>
      </c>
      <c r="B164" t="s">
        <v>127</v>
      </c>
      <c r="C164" t="s">
        <v>2</v>
      </c>
      <c r="D164">
        <v>89</v>
      </c>
      <c r="E164" t="s">
        <v>24</v>
      </c>
      <c r="F164" t="s">
        <v>128</v>
      </c>
      <c r="G164"/>
      <c r="H164"/>
      <c r="K164" t="s">
        <v>16</v>
      </c>
      <c r="L164" t="s">
        <v>17</v>
      </c>
      <c r="Q164" t="s">
        <v>20</v>
      </c>
      <c r="R164" t="s">
        <v>21</v>
      </c>
      <c r="U164" t="s">
        <v>132</v>
      </c>
      <c r="V164" t="s">
        <v>90</v>
      </c>
      <c r="W164" t="s">
        <v>113</v>
      </c>
      <c r="X164" t="s">
        <v>90</v>
      </c>
    </row>
    <row r="165" spans="1:24" ht="12.75">
      <c r="A165">
        <v>161</v>
      </c>
      <c r="B165" t="s">
        <v>127</v>
      </c>
      <c r="C165" t="s">
        <v>2</v>
      </c>
      <c r="D165">
        <v>89</v>
      </c>
      <c r="E165" t="s">
        <v>24</v>
      </c>
      <c r="F165" t="s">
        <v>129</v>
      </c>
      <c r="G165"/>
      <c r="H165"/>
      <c r="K165" t="s">
        <v>16</v>
      </c>
      <c r="L165" t="s">
        <v>17</v>
      </c>
      <c r="Q165" t="s">
        <v>20</v>
      </c>
      <c r="R165" t="s">
        <v>21</v>
      </c>
      <c r="U165" t="s">
        <v>132</v>
      </c>
      <c r="V165" t="s">
        <v>90</v>
      </c>
      <c r="W165" t="s">
        <v>113</v>
      </c>
      <c r="X165" t="s">
        <v>90</v>
      </c>
    </row>
    <row r="166" spans="1:24" ht="12.75">
      <c r="A166">
        <v>162</v>
      </c>
      <c r="B166" t="s">
        <v>127</v>
      </c>
      <c r="C166" t="s">
        <v>2</v>
      </c>
      <c r="D166">
        <v>89</v>
      </c>
      <c r="E166" t="s">
        <v>24</v>
      </c>
      <c r="F166" t="s">
        <v>130</v>
      </c>
      <c r="G166"/>
      <c r="H166"/>
      <c r="K166" t="s">
        <v>16</v>
      </c>
      <c r="L166" t="s">
        <v>17</v>
      </c>
      <c r="Q166" t="s">
        <v>20</v>
      </c>
      <c r="R166" t="s">
        <v>21</v>
      </c>
      <c r="U166" t="s">
        <v>132</v>
      </c>
      <c r="V166" t="s">
        <v>90</v>
      </c>
      <c r="W166" t="s">
        <v>75</v>
      </c>
      <c r="X166" t="s">
        <v>90</v>
      </c>
    </row>
    <row r="167" spans="1:24" ht="12.75">
      <c r="A167">
        <v>163</v>
      </c>
      <c r="B167" t="s">
        <v>127</v>
      </c>
      <c r="C167" t="s">
        <v>2</v>
      </c>
      <c r="D167">
        <v>89</v>
      </c>
      <c r="E167" t="s">
        <v>24</v>
      </c>
      <c r="F167" t="s">
        <v>131</v>
      </c>
      <c r="G167"/>
      <c r="H167"/>
      <c r="K167" t="s">
        <v>16</v>
      </c>
      <c r="L167" t="s">
        <v>17</v>
      </c>
      <c r="Q167" t="s">
        <v>20</v>
      </c>
      <c r="R167" t="s">
        <v>21</v>
      </c>
      <c r="U167" t="s">
        <v>132</v>
      </c>
      <c r="V167" t="s">
        <v>90</v>
      </c>
      <c r="W167" t="s">
        <v>75</v>
      </c>
      <c r="X167" t="s">
        <v>90</v>
      </c>
    </row>
    <row r="168" spans="1:24" ht="12.75">
      <c r="A168">
        <v>164</v>
      </c>
      <c r="B168" t="s">
        <v>127</v>
      </c>
      <c r="C168" t="s">
        <v>2</v>
      </c>
      <c r="D168">
        <v>90</v>
      </c>
      <c r="E168" t="s">
        <v>24</v>
      </c>
      <c r="F168" t="s">
        <v>128</v>
      </c>
      <c r="G168"/>
      <c r="H168"/>
      <c r="K168" t="s">
        <v>16</v>
      </c>
      <c r="L168" t="s">
        <v>17</v>
      </c>
      <c r="Q168" t="s">
        <v>20</v>
      </c>
      <c r="R168" t="s">
        <v>21</v>
      </c>
      <c r="U168" t="s">
        <v>132</v>
      </c>
      <c r="V168" t="s">
        <v>90</v>
      </c>
      <c r="W168" t="s">
        <v>113</v>
      </c>
      <c r="X168" t="s">
        <v>90</v>
      </c>
    </row>
    <row r="169" spans="1:24" ht="12.75">
      <c r="A169">
        <v>165</v>
      </c>
      <c r="B169" t="s">
        <v>127</v>
      </c>
      <c r="C169" t="s">
        <v>2</v>
      </c>
      <c r="D169">
        <v>90</v>
      </c>
      <c r="E169" t="s">
        <v>24</v>
      </c>
      <c r="F169" t="s">
        <v>129</v>
      </c>
      <c r="G169"/>
      <c r="H169"/>
      <c r="K169" t="s">
        <v>16</v>
      </c>
      <c r="L169" t="s">
        <v>17</v>
      </c>
      <c r="Q169" t="s">
        <v>20</v>
      </c>
      <c r="R169" t="s">
        <v>21</v>
      </c>
      <c r="U169" t="s">
        <v>132</v>
      </c>
      <c r="V169" t="s">
        <v>90</v>
      </c>
      <c r="W169" t="s">
        <v>113</v>
      </c>
      <c r="X169" t="s">
        <v>90</v>
      </c>
    </row>
    <row r="170" spans="1:24" ht="12.75">
      <c r="A170">
        <v>166</v>
      </c>
      <c r="B170" t="s">
        <v>127</v>
      </c>
      <c r="C170" t="s">
        <v>2</v>
      </c>
      <c r="D170">
        <v>90</v>
      </c>
      <c r="E170" t="s">
        <v>24</v>
      </c>
      <c r="F170" t="s">
        <v>130</v>
      </c>
      <c r="G170"/>
      <c r="H170"/>
      <c r="K170" t="s">
        <v>16</v>
      </c>
      <c r="L170" t="s">
        <v>17</v>
      </c>
      <c r="Q170" t="s">
        <v>20</v>
      </c>
      <c r="R170" t="s">
        <v>21</v>
      </c>
      <c r="U170" t="s">
        <v>132</v>
      </c>
      <c r="V170" t="s">
        <v>90</v>
      </c>
      <c r="W170" t="s">
        <v>75</v>
      </c>
      <c r="X170" t="s">
        <v>90</v>
      </c>
    </row>
    <row r="171" spans="1:24" ht="12.75">
      <c r="A171">
        <v>167</v>
      </c>
      <c r="B171" t="s">
        <v>127</v>
      </c>
      <c r="C171" t="s">
        <v>2</v>
      </c>
      <c r="D171">
        <v>90</v>
      </c>
      <c r="E171" t="s">
        <v>24</v>
      </c>
      <c r="F171" t="s">
        <v>131</v>
      </c>
      <c r="G171"/>
      <c r="H171"/>
      <c r="K171" t="s">
        <v>16</v>
      </c>
      <c r="L171" t="s">
        <v>17</v>
      </c>
      <c r="Q171" t="s">
        <v>20</v>
      </c>
      <c r="R171" t="s">
        <v>21</v>
      </c>
      <c r="U171" t="s">
        <v>132</v>
      </c>
      <c r="V171" t="s">
        <v>90</v>
      </c>
      <c r="W171" t="s">
        <v>75</v>
      </c>
      <c r="X171" t="s">
        <v>90</v>
      </c>
    </row>
    <row r="172" spans="1:24" ht="12.75">
      <c r="A172">
        <v>168</v>
      </c>
      <c r="B172" t="s">
        <v>127</v>
      </c>
      <c r="C172" t="s">
        <v>2</v>
      </c>
      <c r="D172">
        <v>91</v>
      </c>
      <c r="E172" t="s">
        <v>24</v>
      </c>
      <c r="F172" t="s">
        <v>128</v>
      </c>
      <c r="G172"/>
      <c r="H172"/>
      <c r="K172" t="s">
        <v>16</v>
      </c>
      <c r="L172" t="s">
        <v>17</v>
      </c>
      <c r="Q172" t="s">
        <v>20</v>
      </c>
      <c r="R172" t="s">
        <v>21</v>
      </c>
      <c r="U172" t="s">
        <v>132</v>
      </c>
      <c r="V172" t="s">
        <v>90</v>
      </c>
      <c r="W172" t="s">
        <v>113</v>
      </c>
      <c r="X172" t="s">
        <v>90</v>
      </c>
    </row>
    <row r="173" spans="1:24" ht="12.75">
      <c r="A173">
        <v>169</v>
      </c>
      <c r="B173" t="s">
        <v>127</v>
      </c>
      <c r="C173" t="s">
        <v>2</v>
      </c>
      <c r="D173">
        <v>91</v>
      </c>
      <c r="E173" t="s">
        <v>24</v>
      </c>
      <c r="F173" t="s">
        <v>129</v>
      </c>
      <c r="G173"/>
      <c r="H173"/>
      <c r="K173" t="s">
        <v>16</v>
      </c>
      <c r="L173" t="s">
        <v>17</v>
      </c>
      <c r="Q173" t="s">
        <v>20</v>
      </c>
      <c r="R173" t="s">
        <v>21</v>
      </c>
      <c r="U173" t="s">
        <v>132</v>
      </c>
      <c r="V173" t="s">
        <v>90</v>
      </c>
      <c r="W173" t="s">
        <v>113</v>
      </c>
      <c r="X173" t="s">
        <v>90</v>
      </c>
    </row>
    <row r="174" spans="1:24" ht="12.75">
      <c r="A174">
        <v>170</v>
      </c>
      <c r="B174" t="s">
        <v>127</v>
      </c>
      <c r="C174" t="s">
        <v>2</v>
      </c>
      <c r="D174">
        <v>91</v>
      </c>
      <c r="E174" t="s">
        <v>24</v>
      </c>
      <c r="F174" t="s">
        <v>130</v>
      </c>
      <c r="G174"/>
      <c r="H174"/>
      <c r="K174" t="s">
        <v>16</v>
      </c>
      <c r="L174" t="s">
        <v>17</v>
      </c>
      <c r="Q174" t="s">
        <v>20</v>
      </c>
      <c r="R174" t="s">
        <v>21</v>
      </c>
      <c r="U174" t="s">
        <v>132</v>
      </c>
      <c r="V174" t="s">
        <v>90</v>
      </c>
      <c r="W174" t="s">
        <v>75</v>
      </c>
      <c r="X174" t="s">
        <v>90</v>
      </c>
    </row>
    <row r="175" spans="1:24" ht="12.75">
      <c r="A175">
        <v>171</v>
      </c>
      <c r="B175" t="s">
        <v>127</v>
      </c>
      <c r="C175" t="s">
        <v>2</v>
      </c>
      <c r="D175">
        <v>91</v>
      </c>
      <c r="E175" t="s">
        <v>24</v>
      </c>
      <c r="F175" t="s">
        <v>131</v>
      </c>
      <c r="G175"/>
      <c r="H175"/>
      <c r="K175" t="s">
        <v>16</v>
      </c>
      <c r="L175" t="s">
        <v>17</v>
      </c>
      <c r="Q175" t="s">
        <v>20</v>
      </c>
      <c r="R175" t="s">
        <v>21</v>
      </c>
      <c r="U175" t="s">
        <v>132</v>
      </c>
      <c r="V175" t="s">
        <v>90</v>
      </c>
      <c r="W175" t="s">
        <v>75</v>
      </c>
      <c r="X175" t="s">
        <v>90</v>
      </c>
    </row>
    <row r="176" spans="1:23" ht="12.75">
      <c r="A176">
        <v>172</v>
      </c>
      <c r="B176" t="s">
        <v>133</v>
      </c>
      <c r="C176" t="s">
        <v>134</v>
      </c>
      <c r="D176">
        <v>80</v>
      </c>
      <c r="E176" t="s">
        <v>24</v>
      </c>
      <c r="F176" t="s">
        <v>135</v>
      </c>
      <c r="G176"/>
      <c r="H176"/>
      <c r="K176" t="s">
        <v>16</v>
      </c>
      <c r="Q176" t="s">
        <v>20</v>
      </c>
      <c r="U176" t="s">
        <v>122</v>
      </c>
      <c r="W176" t="s">
        <v>47</v>
      </c>
    </row>
    <row r="177" spans="1:23" ht="12.75">
      <c r="A177">
        <v>173</v>
      </c>
      <c r="B177" t="s">
        <v>133</v>
      </c>
      <c r="C177" t="s">
        <v>134</v>
      </c>
      <c r="D177">
        <v>80</v>
      </c>
      <c r="E177" t="s">
        <v>24</v>
      </c>
      <c r="F177" t="s">
        <v>136</v>
      </c>
      <c r="G177"/>
      <c r="H177"/>
      <c r="K177" t="s">
        <v>16</v>
      </c>
      <c r="Q177" t="s">
        <v>20</v>
      </c>
      <c r="U177" t="s">
        <v>122</v>
      </c>
      <c r="W177" t="s">
        <v>47</v>
      </c>
    </row>
    <row r="178" spans="1:23" ht="12.75">
      <c r="A178">
        <v>174</v>
      </c>
      <c r="B178" t="s">
        <v>133</v>
      </c>
      <c r="C178" t="s">
        <v>134</v>
      </c>
      <c r="D178">
        <v>80</v>
      </c>
      <c r="E178" t="s">
        <v>24</v>
      </c>
      <c r="F178" t="s">
        <v>137</v>
      </c>
      <c r="G178"/>
      <c r="H178"/>
      <c r="K178" t="s">
        <v>16</v>
      </c>
      <c r="Q178" t="s">
        <v>20</v>
      </c>
      <c r="U178" t="s">
        <v>122</v>
      </c>
      <c r="W178" t="s">
        <v>47</v>
      </c>
    </row>
    <row r="179" spans="1:23" ht="12.75">
      <c r="A179">
        <v>175</v>
      </c>
      <c r="B179" t="s">
        <v>133</v>
      </c>
      <c r="C179" t="s">
        <v>134</v>
      </c>
      <c r="D179">
        <v>80</v>
      </c>
      <c r="E179" t="s">
        <v>24</v>
      </c>
      <c r="F179" t="s">
        <v>138</v>
      </c>
      <c r="G179"/>
      <c r="H179"/>
      <c r="K179" t="s">
        <v>149</v>
      </c>
      <c r="Q179" t="s">
        <v>73</v>
      </c>
      <c r="U179" t="s">
        <v>122</v>
      </c>
      <c r="W179" t="s">
        <v>47</v>
      </c>
    </row>
    <row r="180" spans="1:24" ht="12.75">
      <c r="A180">
        <v>176</v>
      </c>
      <c r="B180" t="s">
        <v>133</v>
      </c>
      <c r="C180" t="s">
        <v>134</v>
      </c>
      <c r="D180">
        <v>80</v>
      </c>
      <c r="E180" t="s">
        <v>24</v>
      </c>
      <c r="F180" t="s">
        <v>139</v>
      </c>
      <c r="G180"/>
      <c r="H180"/>
      <c r="K180" t="s">
        <v>149</v>
      </c>
      <c r="Q180" t="s">
        <v>73</v>
      </c>
      <c r="U180" t="s">
        <v>122</v>
      </c>
      <c r="V180" t="s">
        <v>52</v>
      </c>
      <c r="W180" t="s">
        <v>118</v>
      </c>
      <c r="X180" t="s">
        <v>52</v>
      </c>
    </row>
    <row r="181" spans="1:23" ht="12.75">
      <c r="A181">
        <v>177</v>
      </c>
      <c r="B181" t="s">
        <v>133</v>
      </c>
      <c r="C181" t="s">
        <v>134</v>
      </c>
      <c r="D181">
        <v>80</v>
      </c>
      <c r="E181" t="s">
        <v>24</v>
      </c>
      <c r="F181" t="s">
        <v>140</v>
      </c>
      <c r="G181"/>
      <c r="H181"/>
      <c r="K181" t="s">
        <v>16</v>
      </c>
      <c r="L181" t="s">
        <v>17</v>
      </c>
      <c r="Q181" t="s">
        <v>144</v>
      </c>
      <c r="R181" t="s">
        <v>21</v>
      </c>
      <c r="U181" t="s">
        <v>122</v>
      </c>
      <c r="W181" t="s">
        <v>47</v>
      </c>
    </row>
    <row r="182" spans="1:23" ht="12.75">
      <c r="A182">
        <v>178</v>
      </c>
      <c r="B182" t="s">
        <v>133</v>
      </c>
      <c r="C182" t="s">
        <v>134</v>
      </c>
      <c r="D182">
        <v>80</v>
      </c>
      <c r="E182" t="s">
        <v>24</v>
      </c>
      <c r="F182" t="s">
        <v>148</v>
      </c>
      <c r="G182"/>
      <c r="H182"/>
      <c r="K182" t="s">
        <v>146</v>
      </c>
      <c r="Q182" t="s">
        <v>145</v>
      </c>
      <c r="U182" t="s">
        <v>151</v>
      </c>
      <c r="W182" t="s">
        <v>147</v>
      </c>
    </row>
    <row r="183" spans="1:23" ht="12.75">
      <c r="A183">
        <v>179</v>
      </c>
      <c r="B183" t="s">
        <v>133</v>
      </c>
      <c r="C183" t="s">
        <v>134</v>
      </c>
      <c r="D183">
        <v>80</v>
      </c>
      <c r="E183" t="s">
        <v>24</v>
      </c>
      <c r="F183" t="s">
        <v>141</v>
      </c>
      <c r="G183"/>
      <c r="H183"/>
      <c r="K183" t="s">
        <v>149</v>
      </c>
      <c r="Q183" t="s">
        <v>73</v>
      </c>
      <c r="U183" t="s">
        <v>150</v>
      </c>
      <c r="W183" t="s">
        <v>118</v>
      </c>
    </row>
    <row r="184" spans="1:23" ht="12.75">
      <c r="A184">
        <v>180</v>
      </c>
      <c r="B184" t="s">
        <v>133</v>
      </c>
      <c r="C184" t="s">
        <v>134</v>
      </c>
      <c r="D184">
        <v>80</v>
      </c>
      <c r="E184" t="s">
        <v>24</v>
      </c>
      <c r="F184" t="s">
        <v>142</v>
      </c>
      <c r="G184"/>
      <c r="H184"/>
      <c r="K184" t="s">
        <v>16</v>
      </c>
      <c r="L184" t="s">
        <v>17</v>
      </c>
      <c r="Q184" t="s">
        <v>144</v>
      </c>
      <c r="R184" t="s">
        <v>21</v>
      </c>
      <c r="U184" t="s">
        <v>150</v>
      </c>
      <c r="W184" t="s">
        <v>47</v>
      </c>
    </row>
    <row r="185" spans="1:23" ht="12.75">
      <c r="A185">
        <v>181</v>
      </c>
      <c r="B185" t="s">
        <v>133</v>
      </c>
      <c r="C185" t="s">
        <v>134</v>
      </c>
      <c r="D185">
        <v>80</v>
      </c>
      <c r="E185" t="s">
        <v>24</v>
      </c>
      <c r="F185" t="s">
        <v>143</v>
      </c>
      <c r="G185"/>
      <c r="H185"/>
      <c r="K185" t="s">
        <v>16</v>
      </c>
      <c r="L185" t="s">
        <v>17</v>
      </c>
      <c r="Q185" t="s">
        <v>144</v>
      </c>
      <c r="R185" t="s">
        <v>21</v>
      </c>
      <c r="U185" t="s">
        <v>150</v>
      </c>
      <c r="W185" t="s">
        <v>47</v>
      </c>
    </row>
    <row r="186" spans="1:23" ht="12.75">
      <c r="A186">
        <v>182</v>
      </c>
      <c r="B186" t="s">
        <v>133</v>
      </c>
      <c r="C186" t="s">
        <v>134</v>
      </c>
      <c r="D186">
        <v>81</v>
      </c>
      <c r="E186" t="s">
        <v>24</v>
      </c>
      <c r="F186" t="s">
        <v>135</v>
      </c>
      <c r="G186"/>
      <c r="H186"/>
      <c r="K186" t="s">
        <v>16</v>
      </c>
      <c r="Q186" t="s">
        <v>20</v>
      </c>
      <c r="U186" t="s">
        <v>122</v>
      </c>
      <c r="W186" t="s">
        <v>47</v>
      </c>
    </row>
    <row r="187" spans="1:23" ht="12.75">
      <c r="A187">
        <v>183</v>
      </c>
      <c r="B187" t="s">
        <v>133</v>
      </c>
      <c r="C187" t="s">
        <v>134</v>
      </c>
      <c r="D187">
        <v>81</v>
      </c>
      <c r="E187" t="s">
        <v>24</v>
      </c>
      <c r="F187" t="s">
        <v>136</v>
      </c>
      <c r="G187"/>
      <c r="H187"/>
      <c r="K187" t="s">
        <v>16</v>
      </c>
      <c r="Q187" t="s">
        <v>20</v>
      </c>
      <c r="U187" t="s">
        <v>122</v>
      </c>
      <c r="W187" t="s">
        <v>47</v>
      </c>
    </row>
    <row r="188" spans="1:23" ht="12.75">
      <c r="A188">
        <v>184</v>
      </c>
      <c r="B188" t="s">
        <v>133</v>
      </c>
      <c r="C188" t="s">
        <v>134</v>
      </c>
      <c r="D188">
        <v>81</v>
      </c>
      <c r="E188" t="s">
        <v>24</v>
      </c>
      <c r="F188" t="s">
        <v>137</v>
      </c>
      <c r="G188"/>
      <c r="H188"/>
      <c r="K188" t="s">
        <v>16</v>
      </c>
      <c r="Q188" t="s">
        <v>20</v>
      </c>
      <c r="U188" t="s">
        <v>122</v>
      </c>
      <c r="W188" t="s">
        <v>47</v>
      </c>
    </row>
    <row r="189" spans="1:23" ht="12.75">
      <c r="A189">
        <v>185</v>
      </c>
      <c r="B189" t="s">
        <v>133</v>
      </c>
      <c r="C189" t="s">
        <v>134</v>
      </c>
      <c r="D189">
        <v>81</v>
      </c>
      <c r="E189" t="s">
        <v>24</v>
      </c>
      <c r="F189" t="s">
        <v>138</v>
      </c>
      <c r="G189"/>
      <c r="H189"/>
      <c r="K189" t="s">
        <v>149</v>
      </c>
      <c r="Q189" t="s">
        <v>73</v>
      </c>
      <c r="U189" t="s">
        <v>122</v>
      </c>
      <c r="W189" t="s">
        <v>47</v>
      </c>
    </row>
    <row r="190" spans="1:24" ht="12.75">
      <c r="A190">
        <v>186</v>
      </c>
      <c r="B190" t="s">
        <v>133</v>
      </c>
      <c r="C190" t="s">
        <v>134</v>
      </c>
      <c r="D190">
        <v>81</v>
      </c>
      <c r="E190" t="s">
        <v>24</v>
      </c>
      <c r="F190" t="s">
        <v>139</v>
      </c>
      <c r="G190"/>
      <c r="H190"/>
      <c r="K190" t="s">
        <v>149</v>
      </c>
      <c r="Q190" t="s">
        <v>73</v>
      </c>
      <c r="U190" t="s">
        <v>122</v>
      </c>
      <c r="V190" t="s">
        <v>52</v>
      </c>
      <c r="W190" t="s">
        <v>118</v>
      </c>
      <c r="X190" t="s">
        <v>52</v>
      </c>
    </row>
    <row r="191" spans="1:23" ht="12.75">
      <c r="A191">
        <v>187</v>
      </c>
      <c r="B191" t="s">
        <v>133</v>
      </c>
      <c r="C191" t="s">
        <v>134</v>
      </c>
      <c r="D191">
        <v>81</v>
      </c>
      <c r="E191" t="s">
        <v>24</v>
      </c>
      <c r="F191" t="s">
        <v>140</v>
      </c>
      <c r="G191"/>
      <c r="H191"/>
      <c r="K191" t="s">
        <v>16</v>
      </c>
      <c r="L191" t="s">
        <v>17</v>
      </c>
      <c r="Q191" t="s">
        <v>144</v>
      </c>
      <c r="R191" t="s">
        <v>21</v>
      </c>
      <c r="U191" t="s">
        <v>122</v>
      </c>
      <c r="W191" t="s">
        <v>47</v>
      </c>
    </row>
    <row r="192" spans="1:23" ht="12.75">
      <c r="A192">
        <v>188</v>
      </c>
      <c r="B192" t="s">
        <v>133</v>
      </c>
      <c r="C192" t="s">
        <v>134</v>
      </c>
      <c r="D192">
        <v>81</v>
      </c>
      <c r="E192" t="s">
        <v>24</v>
      </c>
      <c r="F192" t="s">
        <v>148</v>
      </c>
      <c r="G192"/>
      <c r="H192"/>
      <c r="K192" t="s">
        <v>146</v>
      </c>
      <c r="Q192" t="s">
        <v>145</v>
      </c>
      <c r="U192" t="s">
        <v>151</v>
      </c>
      <c r="W192" t="s">
        <v>147</v>
      </c>
    </row>
    <row r="193" spans="1:23" ht="12.75">
      <c r="A193">
        <v>189</v>
      </c>
      <c r="B193" t="s">
        <v>133</v>
      </c>
      <c r="C193" t="s">
        <v>134</v>
      </c>
      <c r="D193">
        <v>81</v>
      </c>
      <c r="E193" t="s">
        <v>24</v>
      </c>
      <c r="F193" t="s">
        <v>141</v>
      </c>
      <c r="G193"/>
      <c r="H193"/>
      <c r="K193" t="s">
        <v>149</v>
      </c>
      <c r="Q193" t="s">
        <v>73</v>
      </c>
      <c r="U193" t="s">
        <v>150</v>
      </c>
      <c r="W193" t="s">
        <v>118</v>
      </c>
    </row>
    <row r="194" spans="1:23" ht="12.75">
      <c r="A194">
        <v>190</v>
      </c>
      <c r="B194" t="s">
        <v>133</v>
      </c>
      <c r="C194" t="s">
        <v>134</v>
      </c>
      <c r="D194">
        <v>81</v>
      </c>
      <c r="E194" t="s">
        <v>24</v>
      </c>
      <c r="F194" t="s">
        <v>142</v>
      </c>
      <c r="G194"/>
      <c r="H194"/>
      <c r="K194" t="s">
        <v>16</v>
      </c>
      <c r="L194" t="s">
        <v>17</v>
      </c>
      <c r="Q194" t="s">
        <v>144</v>
      </c>
      <c r="R194" t="s">
        <v>21</v>
      </c>
      <c r="U194" t="s">
        <v>150</v>
      </c>
      <c r="W194" t="s">
        <v>47</v>
      </c>
    </row>
    <row r="195" spans="1:23" ht="12.75">
      <c r="A195">
        <v>191</v>
      </c>
      <c r="B195" t="s">
        <v>133</v>
      </c>
      <c r="C195" t="s">
        <v>134</v>
      </c>
      <c r="D195">
        <v>81</v>
      </c>
      <c r="E195" t="s">
        <v>24</v>
      </c>
      <c r="F195" t="s">
        <v>143</v>
      </c>
      <c r="G195"/>
      <c r="H195"/>
      <c r="K195" t="s">
        <v>16</v>
      </c>
      <c r="L195" t="s">
        <v>17</v>
      </c>
      <c r="Q195" t="s">
        <v>144</v>
      </c>
      <c r="R195" t="s">
        <v>21</v>
      </c>
      <c r="U195" t="s">
        <v>150</v>
      </c>
      <c r="W195" t="s">
        <v>47</v>
      </c>
    </row>
    <row r="196" spans="1:23" ht="12.75">
      <c r="A196">
        <v>192</v>
      </c>
      <c r="B196" t="s">
        <v>133</v>
      </c>
      <c r="C196" t="s">
        <v>134</v>
      </c>
      <c r="D196">
        <v>82</v>
      </c>
      <c r="E196" t="s">
        <v>24</v>
      </c>
      <c r="F196" t="s">
        <v>135</v>
      </c>
      <c r="G196"/>
      <c r="H196"/>
      <c r="K196" t="s">
        <v>16</v>
      </c>
      <c r="Q196" t="s">
        <v>20</v>
      </c>
      <c r="U196" t="s">
        <v>122</v>
      </c>
      <c r="W196" t="s">
        <v>47</v>
      </c>
    </row>
    <row r="197" spans="1:23" ht="12.75">
      <c r="A197">
        <v>193</v>
      </c>
      <c r="B197" t="s">
        <v>133</v>
      </c>
      <c r="C197" t="s">
        <v>134</v>
      </c>
      <c r="D197">
        <v>82</v>
      </c>
      <c r="E197" t="s">
        <v>24</v>
      </c>
      <c r="F197" t="s">
        <v>136</v>
      </c>
      <c r="G197"/>
      <c r="H197"/>
      <c r="K197" t="s">
        <v>16</v>
      </c>
      <c r="Q197" t="s">
        <v>20</v>
      </c>
      <c r="U197" t="s">
        <v>122</v>
      </c>
      <c r="W197" t="s">
        <v>47</v>
      </c>
    </row>
    <row r="198" spans="1:23" ht="12.75">
      <c r="A198">
        <v>194</v>
      </c>
      <c r="B198" t="s">
        <v>133</v>
      </c>
      <c r="C198" t="s">
        <v>134</v>
      </c>
      <c r="D198">
        <v>82</v>
      </c>
      <c r="E198" t="s">
        <v>24</v>
      </c>
      <c r="F198" t="s">
        <v>137</v>
      </c>
      <c r="G198"/>
      <c r="H198"/>
      <c r="K198" t="s">
        <v>16</v>
      </c>
      <c r="Q198" t="s">
        <v>20</v>
      </c>
      <c r="U198" t="s">
        <v>122</v>
      </c>
      <c r="W198" t="s">
        <v>47</v>
      </c>
    </row>
    <row r="199" spans="1:23" ht="12.75">
      <c r="A199">
        <v>195</v>
      </c>
      <c r="B199" t="s">
        <v>133</v>
      </c>
      <c r="C199" t="s">
        <v>134</v>
      </c>
      <c r="D199">
        <v>82</v>
      </c>
      <c r="E199" t="s">
        <v>24</v>
      </c>
      <c r="F199" t="s">
        <v>138</v>
      </c>
      <c r="G199"/>
      <c r="H199"/>
      <c r="K199" t="s">
        <v>149</v>
      </c>
      <c r="Q199" t="s">
        <v>73</v>
      </c>
      <c r="U199" t="s">
        <v>122</v>
      </c>
      <c r="W199" t="s">
        <v>47</v>
      </c>
    </row>
    <row r="200" spans="1:24" ht="12.75">
      <c r="A200">
        <v>196</v>
      </c>
      <c r="B200" t="s">
        <v>133</v>
      </c>
      <c r="C200" t="s">
        <v>134</v>
      </c>
      <c r="D200">
        <v>82</v>
      </c>
      <c r="E200" t="s">
        <v>24</v>
      </c>
      <c r="F200" t="s">
        <v>139</v>
      </c>
      <c r="G200"/>
      <c r="H200"/>
      <c r="K200" t="s">
        <v>149</v>
      </c>
      <c r="Q200" t="s">
        <v>73</v>
      </c>
      <c r="U200" t="s">
        <v>122</v>
      </c>
      <c r="V200" t="s">
        <v>52</v>
      </c>
      <c r="W200" t="s">
        <v>118</v>
      </c>
      <c r="X200" t="s">
        <v>52</v>
      </c>
    </row>
    <row r="201" spans="1:23" ht="12.75">
      <c r="A201">
        <v>197</v>
      </c>
      <c r="B201" t="s">
        <v>133</v>
      </c>
      <c r="C201" t="s">
        <v>134</v>
      </c>
      <c r="D201">
        <v>82</v>
      </c>
      <c r="E201" t="s">
        <v>24</v>
      </c>
      <c r="F201" t="s">
        <v>140</v>
      </c>
      <c r="G201"/>
      <c r="H201"/>
      <c r="K201" t="s">
        <v>16</v>
      </c>
      <c r="L201" t="s">
        <v>17</v>
      </c>
      <c r="Q201" t="s">
        <v>144</v>
      </c>
      <c r="R201" t="s">
        <v>21</v>
      </c>
      <c r="U201" t="s">
        <v>122</v>
      </c>
      <c r="W201" t="s">
        <v>47</v>
      </c>
    </row>
    <row r="202" spans="1:23" ht="12.75">
      <c r="A202">
        <v>198</v>
      </c>
      <c r="B202" t="s">
        <v>133</v>
      </c>
      <c r="C202" t="s">
        <v>134</v>
      </c>
      <c r="D202">
        <v>82</v>
      </c>
      <c r="E202" t="s">
        <v>24</v>
      </c>
      <c r="F202" t="s">
        <v>148</v>
      </c>
      <c r="G202"/>
      <c r="H202"/>
      <c r="K202" t="s">
        <v>146</v>
      </c>
      <c r="Q202" t="s">
        <v>145</v>
      </c>
      <c r="U202" t="s">
        <v>151</v>
      </c>
      <c r="W202" t="s">
        <v>147</v>
      </c>
    </row>
    <row r="203" spans="1:23" ht="12.75">
      <c r="A203">
        <v>199</v>
      </c>
      <c r="B203" t="s">
        <v>133</v>
      </c>
      <c r="C203" t="s">
        <v>134</v>
      </c>
      <c r="D203">
        <v>82</v>
      </c>
      <c r="E203" t="s">
        <v>24</v>
      </c>
      <c r="F203" t="s">
        <v>141</v>
      </c>
      <c r="G203"/>
      <c r="H203"/>
      <c r="K203" t="s">
        <v>149</v>
      </c>
      <c r="Q203" t="s">
        <v>73</v>
      </c>
      <c r="U203" t="s">
        <v>150</v>
      </c>
      <c r="W203" t="s">
        <v>118</v>
      </c>
    </row>
    <row r="204" spans="1:23" ht="12.75">
      <c r="A204">
        <v>200</v>
      </c>
      <c r="B204" t="s">
        <v>133</v>
      </c>
      <c r="C204" t="s">
        <v>134</v>
      </c>
      <c r="D204">
        <v>82</v>
      </c>
      <c r="E204" t="s">
        <v>24</v>
      </c>
      <c r="F204" t="s">
        <v>142</v>
      </c>
      <c r="G204"/>
      <c r="H204"/>
      <c r="K204" t="s">
        <v>16</v>
      </c>
      <c r="L204" t="s">
        <v>17</v>
      </c>
      <c r="Q204" t="s">
        <v>144</v>
      </c>
      <c r="R204" t="s">
        <v>21</v>
      </c>
      <c r="U204" t="s">
        <v>150</v>
      </c>
      <c r="W204" t="s">
        <v>47</v>
      </c>
    </row>
    <row r="205" spans="1:23" ht="12.75">
      <c r="A205">
        <v>201</v>
      </c>
      <c r="B205" t="s">
        <v>133</v>
      </c>
      <c r="C205" t="s">
        <v>134</v>
      </c>
      <c r="D205">
        <v>82</v>
      </c>
      <c r="E205" t="s">
        <v>24</v>
      </c>
      <c r="F205" t="s">
        <v>143</v>
      </c>
      <c r="G205"/>
      <c r="H205"/>
      <c r="K205" t="s">
        <v>16</v>
      </c>
      <c r="L205" t="s">
        <v>17</v>
      </c>
      <c r="Q205" t="s">
        <v>144</v>
      </c>
      <c r="R205" t="s">
        <v>21</v>
      </c>
      <c r="U205" t="s">
        <v>150</v>
      </c>
      <c r="W205" t="s">
        <v>47</v>
      </c>
    </row>
    <row r="206" spans="1:23" ht="12.75">
      <c r="A206">
        <v>202</v>
      </c>
      <c r="B206" t="s">
        <v>133</v>
      </c>
      <c r="C206" t="s">
        <v>134</v>
      </c>
      <c r="D206">
        <v>83</v>
      </c>
      <c r="E206" t="s">
        <v>24</v>
      </c>
      <c r="F206" t="s">
        <v>135</v>
      </c>
      <c r="G206"/>
      <c r="H206"/>
      <c r="K206" t="s">
        <v>16</v>
      </c>
      <c r="Q206" t="s">
        <v>20</v>
      </c>
      <c r="U206" t="s">
        <v>122</v>
      </c>
      <c r="W206" t="s">
        <v>47</v>
      </c>
    </row>
    <row r="207" spans="1:23" ht="12.75">
      <c r="A207">
        <v>203</v>
      </c>
      <c r="B207" t="s">
        <v>133</v>
      </c>
      <c r="C207" t="s">
        <v>134</v>
      </c>
      <c r="D207">
        <v>83</v>
      </c>
      <c r="E207" t="s">
        <v>24</v>
      </c>
      <c r="F207" t="s">
        <v>136</v>
      </c>
      <c r="G207"/>
      <c r="H207"/>
      <c r="K207" t="s">
        <v>16</v>
      </c>
      <c r="Q207" t="s">
        <v>20</v>
      </c>
      <c r="U207" t="s">
        <v>122</v>
      </c>
      <c r="W207" t="s">
        <v>47</v>
      </c>
    </row>
    <row r="208" spans="1:23" ht="12.75">
      <c r="A208">
        <v>204</v>
      </c>
      <c r="B208" t="s">
        <v>133</v>
      </c>
      <c r="C208" t="s">
        <v>134</v>
      </c>
      <c r="D208">
        <v>83</v>
      </c>
      <c r="E208" t="s">
        <v>24</v>
      </c>
      <c r="F208" t="s">
        <v>137</v>
      </c>
      <c r="G208"/>
      <c r="H208"/>
      <c r="K208" t="s">
        <v>16</v>
      </c>
      <c r="Q208" t="s">
        <v>20</v>
      </c>
      <c r="U208" t="s">
        <v>122</v>
      </c>
      <c r="W208" t="s">
        <v>47</v>
      </c>
    </row>
    <row r="209" spans="1:23" ht="12.75">
      <c r="A209">
        <v>205</v>
      </c>
      <c r="B209" t="s">
        <v>133</v>
      </c>
      <c r="C209" t="s">
        <v>134</v>
      </c>
      <c r="D209">
        <v>83</v>
      </c>
      <c r="E209" t="s">
        <v>24</v>
      </c>
      <c r="F209" t="s">
        <v>138</v>
      </c>
      <c r="G209"/>
      <c r="H209"/>
      <c r="K209" t="s">
        <v>149</v>
      </c>
      <c r="Q209" t="s">
        <v>73</v>
      </c>
      <c r="U209" t="s">
        <v>122</v>
      </c>
      <c r="W209" t="s">
        <v>47</v>
      </c>
    </row>
    <row r="210" spans="1:24" ht="12.75">
      <c r="A210">
        <v>206</v>
      </c>
      <c r="B210" t="s">
        <v>133</v>
      </c>
      <c r="C210" t="s">
        <v>134</v>
      </c>
      <c r="D210">
        <v>83</v>
      </c>
      <c r="E210" t="s">
        <v>24</v>
      </c>
      <c r="F210" t="s">
        <v>139</v>
      </c>
      <c r="G210"/>
      <c r="H210"/>
      <c r="K210" t="s">
        <v>149</v>
      </c>
      <c r="Q210" t="s">
        <v>73</v>
      </c>
      <c r="U210" t="s">
        <v>122</v>
      </c>
      <c r="V210" t="s">
        <v>52</v>
      </c>
      <c r="W210" t="s">
        <v>118</v>
      </c>
      <c r="X210" t="s">
        <v>52</v>
      </c>
    </row>
    <row r="211" spans="1:23" ht="12.75">
      <c r="A211">
        <v>207</v>
      </c>
      <c r="B211" t="s">
        <v>133</v>
      </c>
      <c r="C211" t="s">
        <v>134</v>
      </c>
      <c r="D211">
        <v>83</v>
      </c>
      <c r="E211" t="s">
        <v>24</v>
      </c>
      <c r="F211" t="s">
        <v>140</v>
      </c>
      <c r="G211"/>
      <c r="H211"/>
      <c r="K211" t="s">
        <v>16</v>
      </c>
      <c r="L211" t="s">
        <v>17</v>
      </c>
      <c r="Q211" t="s">
        <v>144</v>
      </c>
      <c r="R211" t="s">
        <v>21</v>
      </c>
      <c r="U211" t="s">
        <v>122</v>
      </c>
      <c r="W211" t="s">
        <v>47</v>
      </c>
    </row>
    <row r="212" spans="1:23" ht="12.75">
      <c r="A212">
        <v>208</v>
      </c>
      <c r="B212" t="s">
        <v>133</v>
      </c>
      <c r="C212" t="s">
        <v>134</v>
      </c>
      <c r="D212">
        <v>83</v>
      </c>
      <c r="E212" t="s">
        <v>24</v>
      </c>
      <c r="F212" t="s">
        <v>148</v>
      </c>
      <c r="G212"/>
      <c r="H212"/>
      <c r="K212" t="s">
        <v>146</v>
      </c>
      <c r="Q212" t="s">
        <v>145</v>
      </c>
      <c r="U212" t="s">
        <v>151</v>
      </c>
      <c r="W212" t="s">
        <v>147</v>
      </c>
    </row>
    <row r="213" spans="1:23" ht="12.75">
      <c r="A213">
        <v>209</v>
      </c>
      <c r="B213" t="s">
        <v>133</v>
      </c>
      <c r="C213" t="s">
        <v>134</v>
      </c>
      <c r="D213">
        <v>83</v>
      </c>
      <c r="E213" t="s">
        <v>24</v>
      </c>
      <c r="F213" t="s">
        <v>141</v>
      </c>
      <c r="G213"/>
      <c r="H213"/>
      <c r="K213" t="s">
        <v>149</v>
      </c>
      <c r="Q213" t="s">
        <v>73</v>
      </c>
      <c r="U213" t="s">
        <v>150</v>
      </c>
      <c r="W213" t="s">
        <v>118</v>
      </c>
    </row>
    <row r="214" spans="1:23" ht="12.75">
      <c r="A214">
        <v>210</v>
      </c>
      <c r="B214" t="s">
        <v>133</v>
      </c>
      <c r="C214" t="s">
        <v>134</v>
      </c>
      <c r="D214">
        <v>83</v>
      </c>
      <c r="E214" t="s">
        <v>24</v>
      </c>
      <c r="F214" t="s">
        <v>142</v>
      </c>
      <c r="G214"/>
      <c r="H214"/>
      <c r="K214" t="s">
        <v>16</v>
      </c>
      <c r="L214" t="s">
        <v>17</v>
      </c>
      <c r="Q214" t="s">
        <v>144</v>
      </c>
      <c r="R214" t="s">
        <v>21</v>
      </c>
      <c r="U214" t="s">
        <v>150</v>
      </c>
      <c r="W214" t="s">
        <v>47</v>
      </c>
    </row>
    <row r="215" spans="1:23" ht="12.75">
      <c r="A215">
        <v>211</v>
      </c>
      <c r="B215" t="s">
        <v>133</v>
      </c>
      <c r="C215" t="s">
        <v>134</v>
      </c>
      <c r="D215">
        <v>83</v>
      </c>
      <c r="E215" t="s">
        <v>24</v>
      </c>
      <c r="F215" t="s">
        <v>143</v>
      </c>
      <c r="G215"/>
      <c r="H215"/>
      <c r="K215" t="s">
        <v>16</v>
      </c>
      <c r="L215" t="s">
        <v>17</v>
      </c>
      <c r="Q215" t="s">
        <v>144</v>
      </c>
      <c r="R215" t="s">
        <v>21</v>
      </c>
      <c r="U215" t="s">
        <v>150</v>
      </c>
      <c r="W215" t="s">
        <v>47</v>
      </c>
    </row>
    <row r="216" spans="1:23" ht="12.75">
      <c r="A216">
        <v>212</v>
      </c>
      <c r="B216" t="s">
        <v>133</v>
      </c>
      <c r="C216" t="s">
        <v>134</v>
      </c>
      <c r="D216">
        <v>84</v>
      </c>
      <c r="E216" t="s">
        <v>24</v>
      </c>
      <c r="F216" t="s">
        <v>135</v>
      </c>
      <c r="G216"/>
      <c r="H216"/>
      <c r="K216" t="s">
        <v>16</v>
      </c>
      <c r="Q216" t="s">
        <v>20</v>
      </c>
      <c r="U216" t="s">
        <v>122</v>
      </c>
      <c r="W216" t="s">
        <v>47</v>
      </c>
    </row>
    <row r="217" spans="1:23" ht="12.75">
      <c r="A217">
        <v>213</v>
      </c>
      <c r="B217" t="s">
        <v>133</v>
      </c>
      <c r="C217" t="s">
        <v>134</v>
      </c>
      <c r="D217">
        <v>84</v>
      </c>
      <c r="E217" t="s">
        <v>24</v>
      </c>
      <c r="F217" t="s">
        <v>136</v>
      </c>
      <c r="G217"/>
      <c r="H217"/>
      <c r="K217" t="s">
        <v>16</v>
      </c>
      <c r="Q217" t="s">
        <v>20</v>
      </c>
      <c r="U217" t="s">
        <v>122</v>
      </c>
      <c r="W217" t="s">
        <v>47</v>
      </c>
    </row>
    <row r="218" spans="1:23" ht="12.75">
      <c r="A218">
        <v>214</v>
      </c>
      <c r="B218" t="s">
        <v>133</v>
      </c>
      <c r="C218" t="s">
        <v>134</v>
      </c>
      <c r="D218">
        <v>84</v>
      </c>
      <c r="E218" t="s">
        <v>24</v>
      </c>
      <c r="F218" t="s">
        <v>137</v>
      </c>
      <c r="G218"/>
      <c r="H218"/>
      <c r="K218" t="s">
        <v>16</v>
      </c>
      <c r="Q218" t="s">
        <v>20</v>
      </c>
      <c r="U218" t="s">
        <v>122</v>
      </c>
      <c r="W218" t="s">
        <v>47</v>
      </c>
    </row>
    <row r="219" spans="1:23" ht="12.75">
      <c r="A219">
        <v>215</v>
      </c>
      <c r="B219" t="s">
        <v>133</v>
      </c>
      <c r="C219" t="s">
        <v>134</v>
      </c>
      <c r="D219">
        <v>84</v>
      </c>
      <c r="E219" t="s">
        <v>24</v>
      </c>
      <c r="F219" t="s">
        <v>138</v>
      </c>
      <c r="G219"/>
      <c r="H219"/>
      <c r="K219" t="s">
        <v>149</v>
      </c>
      <c r="Q219" t="s">
        <v>73</v>
      </c>
      <c r="U219" t="s">
        <v>122</v>
      </c>
      <c r="W219" t="s">
        <v>47</v>
      </c>
    </row>
    <row r="220" spans="1:24" ht="12.75">
      <c r="A220">
        <v>216</v>
      </c>
      <c r="B220" t="s">
        <v>133</v>
      </c>
      <c r="C220" t="s">
        <v>134</v>
      </c>
      <c r="D220">
        <v>84</v>
      </c>
      <c r="E220" t="s">
        <v>24</v>
      </c>
      <c r="F220" t="s">
        <v>139</v>
      </c>
      <c r="G220"/>
      <c r="H220"/>
      <c r="K220" t="s">
        <v>149</v>
      </c>
      <c r="Q220" t="s">
        <v>73</v>
      </c>
      <c r="U220" t="s">
        <v>122</v>
      </c>
      <c r="V220" t="s">
        <v>52</v>
      </c>
      <c r="W220" t="s">
        <v>118</v>
      </c>
      <c r="X220" t="s">
        <v>52</v>
      </c>
    </row>
    <row r="221" spans="1:23" ht="12.75">
      <c r="A221">
        <v>217</v>
      </c>
      <c r="B221" t="s">
        <v>133</v>
      </c>
      <c r="C221" t="s">
        <v>134</v>
      </c>
      <c r="D221">
        <v>84</v>
      </c>
      <c r="E221" t="s">
        <v>24</v>
      </c>
      <c r="F221" t="s">
        <v>140</v>
      </c>
      <c r="G221"/>
      <c r="H221"/>
      <c r="K221" t="s">
        <v>16</v>
      </c>
      <c r="L221" t="s">
        <v>17</v>
      </c>
      <c r="Q221" t="s">
        <v>144</v>
      </c>
      <c r="R221" t="s">
        <v>21</v>
      </c>
      <c r="U221" t="s">
        <v>122</v>
      </c>
      <c r="W221" t="s">
        <v>47</v>
      </c>
    </row>
    <row r="222" spans="1:23" ht="12.75">
      <c r="A222">
        <v>218</v>
      </c>
      <c r="B222" t="s">
        <v>133</v>
      </c>
      <c r="C222" t="s">
        <v>134</v>
      </c>
      <c r="D222">
        <v>84</v>
      </c>
      <c r="E222" t="s">
        <v>24</v>
      </c>
      <c r="F222" t="s">
        <v>148</v>
      </c>
      <c r="G222"/>
      <c r="H222"/>
      <c r="K222" t="s">
        <v>146</v>
      </c>
      <c r="Q222" t="s">
        <v>145</v>
      </c>
      <c r="U222" t="s">
        <v>151</v>
      </c>
      <c r="W222" t="s">
        <v>147</v>
      </c>
    </row>
    <row r="223" spans="1:23" ht="12.75">
      <c r="A223">
        <v>219</v>
      </c>
      <c r="B223" t="s">
        <v>133</v>
      </c>
      <c r="C223" t="s">
        <v>134</v>
      </c>
      <c r="D223">
        <v>84</v>
      </c>
      <c r="E223" t="s">
        <v>24</v>
      </c>
      <c r="F223" t="s">
        <v>141</v>
      </c>
      <c r="G223"/>
      <c r="H223"/>
      <c r="K223" t="s">
        <v>149</v>
      </c>
      <c r="Q223" t="s">
        <v>73</v>
      </c>
      <c r="U223" t="s">
        <v>150</v>
      </c>
      <c r="W223" t="s">
        <v>118</v>
      </c>
    </row>
    <row r="224" spans="1:23" ht="12.75">
      <c r="A224">
        <v>220</v>
      </c>
      <c r="B224" t="s">
        <v>133</v>
      </c>
      <c r="C224" t="s">
        <v>134</v>
      </c>
      <c r="D224">
        <v>84</v>
      </c>
      <c r="E224" t="s">
        <v>24</v>
      </c>
      <c r="F224" t="s">
        <v>142</v>
      </c>
      <c r="G224"/>
      <c r="H224"/>
      <c r="K224" t="s">
        <v>16</v>
      </c>
      <c r="L224" t="s">
        <v>17</v>
      </c>
      <c r="Q224" t="s">
        <v>144</v>
      </c>
      <c r="R224" t="s">
        <v>21</v>
      </c>
      <c r="U224" t="s">
        <v>150</v>
      </c>
      <c r="W224" t="s">
        <v>47</v>
      </c>
    </row>
    <row r="225" spans="1:23" ht="12.75">
      <c r="A225">
        <v>221</v>
      </c>
      <c r="B225" t="s">
        <v>133</v>
      </c>
      <c r="C225" t="s">
        <v>134</v>
      </c>
      <c r="D225">
        <v>84</v>
      </c>
      <c r="E225" t="s">
        <v>24</v>
      </c>
      <c r="F225" t="s">
        <v>143</v>
      </c>
      <c r="G225"/>
      <c r="H225"/>
      <c r="K225" t="s">
        <v>16</v>
      </c>
      <c r="L225" t="s">
        <v>17</v>
      </c>
      <c r="Q225" t="s">
        <v>144</v>
      </c>
      <c r="R225" t="s">
        <v>21</v>
      </c>
      <c r="U225" t="s">
        <v>150</v>
      </c>
      <c r="W225" t="s">
        <v>47</v>
      </c>
    </row>
    <row r="226" spans="1:23" ht="12.75">
      <c r="A226">
        <v>222</v>
      </c>
      <c r="B226" t="s">
        <v>133</v>
      </c>
      <c r="C226" t="s">
        <v>134</v>
      </c>
      <c r="D226">
        <v>85</v>
      </c>
      <c r="E226" t="s">
        <v>24</v>
      </c>
      <c r="F226" t="s">
        <v>135</v>
      </c>
      <c r="G226"/>
      <c r="H226"/>
      <c r="K226" t="s">
        <v>16</v>
      </c>
      <c r="Q226" t="s">
        <v>20</v>
      </c>
      <c r="U226" t="s">
        <v>122</v>
      </c>
      <c r="W226" t="s">
        <v>47</v>
      </c>
    </row>
    <row r="227" spans="1:23" ht="12.75">
      <c r="A227">
        <v>223</v>
      </c>
      <c r="B227" t="s">
        <v>133</v>
      </c>
      <c r="C227" t="s">
        <v>134</v>
      </c>
      <c r="D227">
        <v>85</v>
      </c>
      <c r="E227" t="s">
        <v>24</v>
      </c>
      <c r="F227" t="s">
        <v>136</v>
      </c>
      <c r="G227"/>
      <c r="H227"/>
      <c r="K227" t="s">
        <v>16</v>
      </c>
      <c r="Q227" t="s">
        <v>20</v>
      </c>
      <c r="U227" t="s">
        <v>122</v>
      </c>
      <c r="W227" t="s">
        <v>47</v>
      </c>
    </row>
    <row r="228" spans="1:23" ht="12.75">
      <c r="A228">
        <v>224</v>
      </c>
      <c r="B228" t="s">
        <v>133</v>
      </c>
      <c r="C228" t="s">
        <v>134</v>
      </c>
      <c r="D228">
        <v>85</v>
      </c>
      <c r="E228" t="s">
        <v>24</v>
      </c>
      <c r="F228" t="s">
        <v>137</v>
      </c>
      <c r="G228"/>
      <c r="H228"/>
      <c r="K228" t="s">
        <v>16</v>
      </c>
      <c r="Q228" t="s">
        <v>20</v>
      </c>
      <c r="U228" t="s">
        <v>122</v>
      </c>
      <c r="W228" t="s">
        <v>47</v>
      </c>
    </row>
    <row r="229" spans="1:23" ht="12.75">
      <c r="A229">
        <v>225</v>
      </c>
      <c r="B229" t="s">
        <v>133</v>
      </c>
      <c r="C229" t="s">
        <v>134</v>
      </c>
      <c r="D229">
        <v>85</v>
      </c>
      <c r="E229" t="s">
        <v>24</v>
      </c>
      <c r="F229" t="s">
        <v>138</v>
      </c>
      <c r="G229"/>
      <c r="H229"/>
      <c r="K229" t="s">
        <v>149</v>
      </c>
      <c r="Q229" t="s">
        <v>73</v>
      </c>
      <c r="U229" t="s">
        <v>122</v>
      </c>
      <c r="W229" t="s">
        <v>47</v>
      </c>
    </row>
    <row r="230" spans="1:24" ht="12.75">
      <c r="A230">
        <v>226</v>
      </c>
      <c r="B230" t="s">
        <v>133</v>
      </c>
      <c r="C230" t="s">
        <v>134</v>
      </c>
      <c r="D230">
        <v>85</v>
      </c>
      <c r="E230" t="s">
        <v>24</v>
      </c>
      <c r="F230" t="s">
        <v>139</v>
      </c>
      <c r="G230"/>
      <c r="H230"/>
      <c r="K230" t="s">
        <v>149</v>
      </c>
      <c r="Q230" t="s">
        <v>73</v>
      </c>
      <c r="U230" t="s">
        <v>122</v>
      </c>
      <c r="V230" t="s">
        <v>52</v>
      </c>
      <c r="W230" t="s">
        <v>118</v>
      </c>
      <c r="X230" t="s">
        <v>52</v>
      </c>
    </row>
    <row r="231" spans="1:23" ht="12.75">
      <c r="A231">
        <v>227</v>
      </c>
      <c r="B231" t="s">
        <v>133</v>
      </c>
      <c r="C231" t="s">
        <v>134</v>
      </c>
      <c r="D231">
        <v>85</v>
      </c>
      <c r="E231" t="s">
        <v>24</v>
      </c>
      <c r="F231" t="s">
        <v>140</v>
      </c>
      <c r="G231"/>
      <c r="H231"/>
      <c r="K231" t="s">
        <v>16</v>
      </c>
      <c r="L231" t="s">
        <v>17</v>
      </c>
      <c r="Q231" t="s">
        <v>144</v>
      </c>
      <c r="R231" t="s">
        <v>21</v>
      </c>
      <c r="U231" t="s">
        <v>122</v>
      </c>
      <c r="W231" t="s">
        <v>47</v>
      </c>
    </row>
    <row r="232" spans="1:23" ht="12.75">
      <c r="A232">
        <v>228</v>
      </c>
      <c r="B232" t="s">
        <v>133</v>
      </c>
      <c r="C232" t="s">
        <v>134</v>
      </c>
      <c r="D232">
        <v>85</v>
      </c>
      <c r="E232" t="s">
        <v>24</v>
      </c>
      <c r="F232" t="s">
        <v>148</v>
      </c>
      <c r="G232"/>
      <c r="H232"/>
      <c r="K232" t="s">
        <v>146</v>
      </c>
      <c r="Q232" t="s">
        <v>145</v>
      </c>
      <c r="U232" t="s">
        <v>151</v>
      </c>
      <c r="W232" t="s">
        <v>147</v>
      </c>
    </row>
    <row r="233" spans="1:23" ht="12.75">
      <c r="A233">
        <v>229</v>
      </c>
      <c r="B233" t="s">
        <v>133</v>
      </c>
      <c r="C233" t="s">
        <v>134</v>
      </c>
      <c r="D233">
        <v>85</v>
      </c>
      <c r="E233" t="s">
        <v>24</v>
      </c>
      <c r="F233" t="s">
        <v>141</v>
      </c>
      <c r="G233"/>
      <c r="H233"/>
      <c r="K233" t="s">
        <v>149</v>
      </c>
      <c r="Q233" t="s">
        <v>73</v>
      </c>
      <c r="U233" t="s">
        <v>150</v>
      </c>
      <c r="W233" t="s">
        <v>118</v>
      </c>
    </row>
    <row r="234" spans="1:23" ht="12.75">
      <c r="A234">
        <v>230</v>
      </c>
      <c r="B234" t="s">
        <v>133</v>
      </c>
      <c r="C234" t="s">
        <v>134</v>
      </c>
      <c r="D234">
        <v>85</v>
      </c>
      <c r="E234" t="s">
        <v>24</v>
      </c>
      <c r="F234" t="s">
        <v>142</v>
      </c>
      <c r="G234"/>
      <c r="H234"/>
      <c r="K234" t="s">
        <v>16</v>
      </c>
      <c r="L234" t="s">
        <v>17</v>
      </c>
      <c r="Q234" t="s">
        <v>144</v>
      </c>
      <c r="R234" t="s">
        <v>21</v>
      </c>
      <c r="U234" t="s">
        <v>150</v>
      </c>
      <c r="W234" t="s">
        <v>47</v>
      </c>
    </row>
    <row r="235" spans="1:23" ht="12.75">
      <c r="A235">
        <v>231</v>
      </c>
      <c r="B235" t="s">
        <v>133</v>
      </c>
      <c r="C235" t="s">
        <v>134</v>
      </c>
      <c r="D235">
        <v>85</v>
      </c>
      <c r="E235" t="s">
        <v>24</v>
      </c>
      <c r="F235" t="s">
        <v>143</v>
      </c>
      <c r="G235"/>
      <c r="H235"/>
      <c r="K235" t="s">
        <v>16</v>
      </c>
      <c r="L235" t="s">
        <v>17</v>
      </c>
      <c r="Q235" t="s">
        <v>144</v>
      </c>
      <c r="R235" t="s">
        <v>21</v>
      </c>
      <c r="U235" t="s">
        <v>150</v>
      </c>
      <c r="W235" t="s">
        <v>47</v>
      </c>
    </row>
    <row r="236" spans="1:23" ht="12.75">
      <c r="A236">
        <v>232</v>
      </c>
      <c r="B236" t="s">
        <v>133</v>
      </c>
      <c r="C236" t="s">
        <v>134</v>
      </c>
      <c r="D236">
        <v>86</v>
      </c>
      <c r="E236" t="s">
        <v>24</v>
      </c>
      <c r="F236" t="s">
        <v>135</v>
      </c>
      <c r="G236"/>
      <c r="H236"/>
      <c r="K236" t="s">
        <v>16</v>
      </c>
      <c r="Q236" t="s">
        <v>20</v>
      </c>
      <c r="U236" t="s">
        <v>122</v>
      </c>
      <c r="W236" t="s">
        <v>47</v>
      </c>
    </row>
    <row r="237" spans="1:23" ht="12.75">
      <c r="A237">
        <v>233</v>
      </c>
      <c r="B237" t="s">
        <v>133</v>
      </c>
      <c r="C237" t="s">
        <v>134</v>
      </c>
      <c r="D237">
        <v>86</v>
      </c>
      <c r="E237" t="s">
        <v>24</v>
      </c>
      <c r="F237" t="s">
        <v>136</v>
      </c>
      <c r="G237"/>
      <c r="H237"/>
      <c r="K237" t="s">
        <v>16</v>
      </c>
      <c r="Q237" t="s">
        <v>20</v>
      </c>
      <c r="U237" t="s">
        <v>122</v>
      </c>
      <c r="W237" t="s">
        <v>47</v>
      </c>
    </row>
    <row r="238" spans="1:23" ht="12.75">
      <c r="A238">
        <v>234</v>
      </c>
      <c r="B238" t="s">
        <v>133</v>
      </c>
      <c r="C238" t="s">
        <v>134</v>
      </c>
      <c r="D238">
        <v>86</v>
      </c>
      <c r="E238" t="s">
        <v>24</v>
      </c>
      <c r="F238" t="s">
        <v>137</v>
      </c>
      <c r="G238"/>
      <c r="H238"/>
      <c r="K238" t="s">
        <v>16</v>
      </c>
      <c r="Q238" t="s">
        <v>20</v>
      </c>
      <c r="U238" t="s">
        <v>122</v>
      </c>
      <c r="W238" t="s">
        <v>47</v>
      </c>
    </row>
    <row r="239" spans="1:23" ht="12.75">
      <c r="A239">
        <v>235</v>
      </c>
      <c r="B239" t="s">
        <v>133</v>
      </c>
      <c r="C239" t="s">
        <v>134</v>
      </c>
      <c r="D239">
        <v>86</v>
      </c>
      <c r="E239" t="s">
        <v>24</v>
      </c>
      <c r="F239" t="s">
        <v>138</v>
      </c>
      <c r="G239"/>
      <c r="H239"/>
      <c r="K239" t="s">
        <v>149</v>
      </c>
      <c r="Q239" t="s">
        <v>73</v>
      </c>
      <c r="U239" t="s">
        <v>122</v>
      </c>
      <c r="W239" t="s">
        <v>47</v>
      </c>
    </row>
    <row r="240" spans="1:24" ht="12.75">
      <c r="A240">
        <v>236</v>
      </c>
      <c r="B240" t="s">
        <v>133</v>
      </c>
      <c r="C240" t="s">
        <v>134</v>
      </c>
      <c r="D240">
        <v>86</v>
      </c>
      <c r="E240" t="s">
        <v>24</v>
      </c>
      <c r="F240" t="s">
        <v>139</v>
      </c>
      <c r="G240"/>
      <c r="H240"/>
      <c r="K240" t="s">
        <v>149</v>
      </c>
      <c r="Q240" t="s">
        <v>73</v>
      </c>
      <c r="U240" t="s">
        <v>122</v>
      </c>
      <c r="V240" t="s">
        <v>52</v>
      </c>
      <c r="W240" t="s">
        <v>118</v>
      </c>
      <c r="X240" t="s">
        <v>52</v>
      </c>
    </row>
    <row r="241" spans="1:23" ht="12.75">
      <c r="A241">
        <v>237</v>
      </c>
      <c r="B241" t="s">
        <v>133</v>
      </c>
      <c r="C241" t="s">
        <v>134</v>
      </c>
      <c r="D241">
        <v>86</v>
      </c>
      <c r="E241" t="s">
        <v>24</v>
      </c>
      <c r="F241" t="s">
        <v>140</v>
      </c>
      <c r="G241"/>
      <c r="H241"/>
      <c r="K241" t="s">
        <v>16</v>
      </c>
      <c r="L241" t="s">
        <v>17</v>
      </c>
      <c r="Q241" t="s">
        <v>144</v>
      </c>
      <c r="R241" t="s">
        <v>21</v>
      </c>
      <c r="U241" t="s">
        <v>122</v>
      </c>
      <c r="W241" t="s">
        <v>47</v>
      </c>
    </row>
    <row r="242" spans="1:23" ht="12.75">
      <c r="A242">
        <v>238</v>
      </c>
      <c r="B242" t="s">
        <v>133</v>
      </c>
      <c r="C242" t="s">
        <v>134</v>
      </c>
      <c r="D242">
        <v>86</v>
      </c>
      <c r="E242" t="s">
        <v>24</v>
      </c>
      <c r="F242" t="s">
        <v>148</v>
      </c>
      <c r="G242"/>
      <c r="H242"/>
      <c r="K242" t="s">
        <v>146</v>
      </c>
      <c r="Q242" t="s">
        <v>145</v>
      </c>
      <c r="U242" t="s">
        <v>151</v>
      </c>
      <c r="W242" t="s">
        <v>147</v>
      </c>
    </row>
    <row r="243" spans="1:23" ht="12.75">
      <c r="A243">
        <v>239</v>
      </c>
      <c r="B243" t="s">
        <v>133</v>
      </c>
      <c r="C243" t="s">
        <v>134</v>
      </c>
      <c r="D243">
        <v>86</v>
      </c>
      <c r="E243" t="s">
        <v>24</v>
      </c>
      <c r="F243" t="s">
        <v>141</v>
      </c>
      <c r="G243"/>
      <c r="H243"/>
      <c r="K243" t="s">
        <v>149</v>
      </c>
      <c r="Q243" t="s">
        <v>73</v>
      </c>
      <c r="U243" t="s">
        <v>150</v>
      </c>
      <c r="W243" t="s">
        <v>118</v>
      </c>
    </row>
    <row r="244" spans="1:23" ht="12.75">
      <c r="A244">
        <v>240</v>
      </c>
      <c r="B244" t="s">
        <v>133</v>
      </c>
      <c r="C244" t="s">
        <v>134</v>
      </c>
      <c r="D244">
        <v>86</v>
      </c>
      <c r="E244" t="s">
        <v>24</v>
      </c>
      <c r="F244" t="s">
        <v>142</v>
      </c>
      <c r="G244"/>
      <c r="H244"/>
      <c r="K244" t="s">
        <v>16</v>
      </c>
      <c r="L244" t="s">
        <v>17</v>
      </c>
      <c r="Q244" t="s">
        <v>144</v>
      </c>
      <c r="R244" t="s">
        <v>21</v>
      </c>
      <c r="U244" t="s">
        <v>150</v>
      </c>
      <c r="W244" t="s">
        <v>47</v>
      </c>
    </row>
    <row r="245" spans="1:23" ht="12.75">
      <c r="A245">
        <v>241</v>
      </c>
      <c r="B245" t="s">
        <v>133</v>
      </c>
      <c r="C245" t="s">
        <v>134</v>
      </c>
      <c r="D245">
        <v>86</v>
      </c>
      <c r="E245" t="s">
        <v>24</v>
      </c>
      <c r="F245" t="s">
        <v>143</v>
      </c>
      <c r="G245"/>
      <c r="H245"/>
      <c r="K245" t="s">
        <v>16</v>
      </c>
      <c r="L245" t="s">
        <v>17</v>
      </c>
      <c r="Q245" t="s">
        <v>144</v>
      </c>
      <c r="R245" t="s">
        <v>21</v>
      </c>
      <c r="U245" t="s">
        <v>150</v>
      </c>
      <c r="W245" t="s">
        <v>47</v>
      </c>
    </row>
    <row r="246" spans="1:23" ht="12.75">
      <c r="A246">
        <v>242</v>
      </c>
      <c r="B246" t="s">
        <v>133</v>
      </c>
      <c r="C246" t="s">
        <v>134</v>
      </c>
      <c r="D246">
        <v>87</v>
      </c>
      <c r="E246" t="s">
        <v>24</v>
      </c>
      <c r="F246" t="s">
        <v>135</v>
      </c>
      <c r="G246"/>
      <c r="H246"/>
      <c r="K246" t="s">
        <v>16</v>
      </c>
      <c r="Q246" t="s">
        <v>20</v>
      </c>
      <c r="U246" t="s">
        <v>122</v>
      </c>
      <c r="W246" t="s">
        <v>47</v>
      </c>
    </row>
    <row r="247" spans="1:23" ht="12.75">
      <c r="A247">
        <v>243</v>
      </c>
      <c r="B247" t="s">
        <v>133</v>
      </c>
      <c r="C247" t="s">
        <v>134</v>
      </c>
      <c r="D247">
        <v>87</v>
      </c>
      <c r="E247" t="s">
        <v>24</v>
      </c>
      <c r="F247" t="s">
        <v>136</v>
      </c>
      <c r="G247"/>
      <c r="H247"/>
      <c r="K247" t="s">
        <v>16</v>
      </c>
      <c r="Q247" t="s">
        <v>20</v>
      </c>
      <c r="U247" t="s">
        <v>122</v>
      </c>
      <c r="W247" t="s">
        <v>47</v>
      </c>
    </row>
    <row r="248" spans="1:23" ht="12.75">
      <c r="A248">
        <v>244</v>
      </c>
      <c r="B248" t="s">
        <v>133</v>
      </c>
      <c r="C248" t="s">
        <v>134</v>
      </c>
      <c r="D248">
        <v>87</v>
      </c>
      <c r="E248" t="s">
        <v>24</v>
      </c>
      <c r="F248" t="s">
        <v>137</v>
      </c>
      <c r="G248"/>
      <c r="H248"/>
      <c r="K248" t="s">
        <v>16</v>
      </c>
      <c r="Q248" t="s">
        <v>20</v>
      </c>
      <c r="U248" t="s">
        <v>122</v>
      </c>
      <c r="W248" t="s">
        <v>47</v>
      </c>
    </row>
    <row r="249" spans="1:23" ht="12.75">
      <c r="A249">
        <v>245</v>
      </c>
      <c r="B249" t="s">
        <v>133</v>
      </c>
      <c r="C249" t="s">
        <v>134</v>
      </c>
      <c r="D249">
        <v>87</v>
      </c>
      <c r="E249" t="s">
        <v>24</v>
      </c>
      <c r="F249" t="s">
        <v>138</v>
      </c>
      <c r="G249"/>
      <c r="H249"/>
      <c r="K249" t="s">
        <v>149</v>
      </c>
      <c r="Q249" t="s">
        <v>73</v>
      </c>
      <c r="U249" t="s">
        <v>122</v>
      </c>
      <c r="W249" t="s">
        <v>47</v>
      </c>
    </row>
    <row r="250" spans="1:24" ht="12.75">
      <c r="A250">
        <v>246</v>
      </c>
      <c r="B250" t="s">
        <v>133</v>
      </c>
      <c r="C250" t="s">
        <v>134</v>
      </c>
      <c r="D250">
        <v>87</v>
      </c>
      <c r="E250" t="s">
        <v>24</v>
      </c>
      <c r="F250" t="s">
        <v>139</v>
      </c>
      <c r="G250"/>
      <c r="H250"/>
      <c r="K250" t="s">
        <v>149</v>
      </c>
      <c r="Q250" t="s">
        <v>73</v>
      </c>
      <c r="U250" t="s">
        <v>122</v>
      </c>
      <c r="V250" t="s">
        <v>52</v>
      </c>
      <c r="W250" t="s">
        <v>118</v>
      </c>
      <c r="X250" t="s">
        <v>52</v>
      </c>
    </row>
    <row r="251" spans="1:23" ht="12.75">
      <c r="A251">
        <v>247</v>
      </c>
      <c r="B251" t="s">
        <v>133</v>
      </c>
      <c r="C251" t="s">
        <v>134</v>
      </c>
      <c r="D251">
        <v>87</v>
      </c>
      <c r="E251" t="s">
        <v>24</v>
      </c>
      <c r="F251" t="s">
        <v>140</v>
      </c>
      <c r="G251"/>
      <c r="H251"/>
      <c r="K251" t="s">
        <v>16</v>
      </c>
      <c r="L251" t="s">
        <v>17</v>
      </c>
      <c r="Q251" t="s">
        <v>144</v>
      </c>
      <c r="R251" t="s">
        <v>21</v>
      </c>
      <c r="U251" t="s">
        <v>122</v>
      </c>
      <c r="W251" t="s">
        <v>47</v>
      </c>
    </row>
    <row r="252" spans="1:23" ht="12.75">
      <c r="A252">
        <v>248</v>
      </c>
      <c r="B252" t="s">
        <v>133</v>
      </c>
      <c r="C252" t="s">
        <v>134</v>
      </c>
      <c r="D252">
        <v>87</v>
      </c>
      <c r="E252" t="s">
        <v>24</v>
      </c>
      <c r="F252" t="s">
        <v>148</v>
      </c>
      <c r="G252"/>
      <c r="H252"/>
      <c r="K252" t="s">
        <v>146</v>
      </c>
      <c r="Q252" t="s">
        <v>145</v>
      </c>
      <c r="U252" t="s">
        <v>151</v>
      </c>
      <c r="W252" t="s">
        <v>147</v>
      </c>
    </row>
    <row r="253" spans="1:23" ht="12.75">
      <c r="A253">
        <v>249</v>
      </c>
      <c r="B253" t="s">
        <v>133</v>
      </c>
      <c r="C253" t="s">
        <v>134</v>
      </c>
      <c r="D253">
        <v>87</v>
      </c>
      <c r="E253" t="s">
        <v>24</v>
      </c>
      <c r="F253" t="s">
        <v>141</v>
      </c>
      <c r="G253"/>
      <c r="H253"/>
      <c r="K253" t="s">
        <v>149</v>
      </c>
      <c r="Q253" t="s">
        <v>73</v>
      </c>
      <c r="U253" t="s">
        <v>150</v>
      </c>
      <c r="W253" t="s">
        <v>118</v>
      </c>
    </row>
    <row r="254" spans="1:23" ht="12.75">
      <c r="A254">
        <v>250</v>
      </c>
      <c r="B254" t="s">
        <v>133</v>
      </c>
      <c r="C254" t="s">
        <v>134</v>
      </c>
      <c r="D254">
        <v>87</v>
      </c>
      <c r="E254" t="s">
        <v>24</v>
      </c>
      <c r="F254" t="s">
        <v>142</v>
      </c>
      <c r="G254"/>
      <c r="H254"/>
      <c r="K254" t="s">
        <v>16</v>
      </c>
      <c r="L254" t="s">
        <v>17</v>
      </c>
      <c r="Q254" t="s">
        <v>144</v>
      </c>
      <c r="R254" t="s">
        <v>21</v>
      </c>
      <c r="U254" t="s">
        <v>150</v>
      </c>
      <c r="W254" t="s">
        <v>47</v>
      </c>
    </row>
    <row r="255" spans="1:23" ht="12.75">
      <c r="A255">
        <v>251</v>
      </c>
      <c r="B255" t="s">
        <v>133</v>
      </c>
      <c r="C255" t="s">
        <v>134</v>
      </c>
      <c r="D255">
        <v>87</v>
      </c>
      <c r="E255" t="s">
        <v>24</v>
      </c>
      <c r="F255" t="s">
        <v>143</v>
      </c>
      <c r="G255"/>
      <c r="H255"/>
      <c r="K255" t="s">
        <v>16</v>
      </c>
      <c r="L255" t="s">
        <v>17</v>
      </c>
      <c r="Q255" t="s">
        <v>144</v>
      </c>
      <c r="R255" t="s">
        <v>21</v>
      </c>
      <c r="U255" t="s">
        <v>150</v>
      </c>
      <c r="W255" t="s">
        <v>47</v>
      </c>
    </row>
    <row r="256" spans="1:23" ht="12.75">
      <c r="A256">
        <v>252</v>
      </c>
      <c r="B256" t="s">
        <v>133</v>
      </c>
      <c r="C256" t="s">
        <v>134</v>
      </c>
      <c r="D256">
        <v>88</v>
      </c>
      <c r="E256" t="s">
        <v>24</v>
      </c>
      <c r="F256" t="s">
        <v>135</v>
      </c>
      <c r="G256"/>
      <c r="H256"/>
      <c r="K256" t="s">
        <v>16</v>
      </c>
      <c r="Q256" t="s">
        <v>20</v>
      </c>
      <c r="U256" t="s">
        <v>122</v>
      </c>
      <c r="W256" t="s">
        <v>47</v>
      </c>
    </row>
    <row r="257" spans="1:23" ht="12.75">
      <c r="A257">
        <v>253</v>
      </c>
      <c r="B257" t="s">
        <v>133</v>
      </c>
      <c r="C257" t="s">
        <v>134</v>
      </c>
      <c r="D257">
        <v>88</v>
      </c>
      <c r="E257" t="s">
        <v>24</v>
      </c>
      <c r="F257" t="s">
        <v>136</v>
      </c>
      <c r="G257"/>
      <c r="H257"/>
      <c r="K257" t="s">
        <v>16</v>
      </c>
      <c r="Q257" t="s">
        <v>20</v>
      </c>
      <c r="U257" t="s">
        <v>122</v>
      </c>
      <c r="W257" t="s">
        <v>47</v>
      </c>
    </row>
    <row r="258" spans="1:23" ht="12.75">
      <c r="A258">
        <v>254</v>
      </c>
      <c r="B258" t="s">
        <v>133</v>
      </c>
      <c r="C258" t="s">
        <v>134</v>
      </c>
      <c r="D258">
        <v>88</v>
      </c>
      <c r="E258" t="s">
        <v>24</v>
      </c>
      <c r="F258" t="s">
        <v>137</v>
      </c>
      <c r="G258"/>
      <c r="H258"/>
      <c r="K258" t="s">
        <v>16</v>
      </c>
      <c r="Q258" t="s">
        <v>20</v>
      </c>
      <c r="U258" t="s">
        <v>122</v>
      </c>
      <c r="W258" t="s">
        <v>47</v>
      </c>
    </row>
    <row r="259" spans="1:23" ht="12.75">
      <c r="A259">
        <v>255</v>
      </c>
      <c r="B259" t="s">
        <v>133</v>
      </c>
      <c r="C259" t="s">
        <v>134</v>
      </c>
      <c r="D259">
        <v>88</v>
      </c>
      <c r="E259" t="s">
        <v>24</v>
      </c>
      <c r="F259" t="s">
        <v>138</v>
      </c>
      <c r="G259"/>
      <c r="H259"/>
      <c r="K259" t="s">
        <v>149</v>
      </c>
      <c r="Q259" t="s">
        <v>73</v>
      </c>
      <c r="U259" t="s">
        <v>122</v>
      </c>
      <c r="W259" t="s">
        <v>47</v>
      </c>
    </row>
    <row r="260" spans="1:24" ht="12.75">
      <c r="A260">
        <v>256</v>
      </c>
      <c r="B260" t="s">
        <v>133</v>
      </c>
      <c r="C260" t="s">
        <v>134</v>
      </c>
      <c r="D260">
        <v>88</v>
      </c>
      <c r="E260" t="s">
        <v>24</v>
      </c>
      <c r="F260" t="s">
        <v>139</v>
      </c>
      <c r="G260"/>
      <c r="H260"/>
      <c r="K260" t="s">
        <v>149</v>
      </c>
      <c r="Q260" t="s">
        <v>73</v>
      </c>
      <c r="U260" t="s">
        <v>122</v>
      </c>
      <c r="V260" t="s">
        <v>52</v>
      </c>
      <c r="W260" t="s">
        <v>118</v>
      </c>
      <c r="X260" t="s">
        <v>52</v>
      </c>
    </row>
    <row r="261" spans="1:23" ht="12.75">
      <c r="A261">
        <v>257</v>
      </c>
      <c r="B261" t="s">
        <v>133</v>
      </c>
      <c r="C261" t="s">
        <v>134</v>
      </c>
      <c r="D261">
        <v>88</v>
      </c>
      <c r="E261" t="s">
        <v>24</v>
      </c>
      <c r="F261" t="s">
        <v>140</v>
      </c>
      <c r="G261"/>
      <c r="H261"/>
      <c r="K261" t="s">
        <v>16</v>
      </c>
      <c r="L261" t="s">
        <v>17</v>
      </c>
      <c r="Q261" t="s">
        <v>144</v>
      </c>
      <c r="R261" t="s">
        <v>21</v>
      </c>
      <c r="U261" t="s">
        <v>122</v>
      </c>
      <c r="W261" t="s">
        <v>47</v>
      </c>
    </row>
    <row r="262" spans="1:23" ht="12.75">
      <c r="A262">
        <v>258</v>
      </c>
      <c r="B262" t="s">
        <v>133</v>
      </c>
      <c r="C262" t="s">
        <v>134</v>
      </c>
      <c r="D262">
        <v>88</v>
      </c>
      <c r="E262" t="s">
        <v>24</v>
      </c>
      <c r="F262" t="s">
        <v>148</v>
      </c>
      <c r="G262"/>
      <c r="H262"/>
      <c r="K262" t="s">
        <v>146</v>
      </c>
      <c r="Q262" t="s">
        <v>145</v>
      </c>
      <c r="U262" t="s">
        <v>151</v>
      </c>
      <c r="W262" t="s">
        <v>147</v>
      </c>
    </row>
    <row r="263" spans="1:23" ht="12.75">
      <c r="A263">
        <v>259</v>
      </c>
      <c r="B263" t="s">
        <v>133</v>
      </c>
      <c r="C263" t="s">
        <v>134</v>
      </c>
      <c r="D263">
        <v>88</v>
      </c>
      <c r="E263" t="s">
        <v>24</v>
      </c>
      <c r="F263" t="s">
        <v>141</v>
      </c>
      <c r="G263"/>
      <c r="H263"/>
      <c r="K263" t="s">
        <v>149</v>
      </c>
      <c r="Q263" t="s">
        <v>73</v>
      </c>
      <c r="U263" t="s">
        <v>150</v>
      </c>
      <c r="W263" t="s">
        <v>118</v>
      </c>
    </row>
    <row r="264" spans="1:23" ht="12.75">
      <c r="A264">
        <v>260</v>
      </c>
      <c r="B264" t="s">
        <v>133</v>
      </c>
      <c r="C264" t="s">
        <v>134</v>
      </c>
      <c r="D264">
        <v>88</v>
      </c>
      <c r="E264" t="s">
        <v>24</v>
      </c>
      <c r="F264" t="s">
        <v>142</v>
      </c>
      <c r="G264"/>
      <c r="H264"/>
      <c r="K264" t="s">
        <v>16</v>
      </c>
      <c r="L264" t="s">
        <v>17</v>
      </c>
      <c r="Q264" t="s">
        <v>144</v>
      </c>
      <c r="R264" t="s">
        <v>21</v>
      </c>
      <c r="U264" t="s">
        <v>150</v>
      </c>
      <c r="W264" t="s">
        <v>47</v>
      </c>
    </row>
    <row r="265" spans="1:23" ht="12.75">
      <c r="A265">
        <v>261</v>
      </c>
      <c r="B265" t="s">
        <v>133</v>
      </c>
      <c r="C265" t="s">
        <v>134</v>
      </c>
      <c r="D265">
        <v>88</v>
      </c>
      <c r="E265" t="s">
        <v>24</v>
      </c>
      <c r="F265" t="s">
        <v>143</v>
      </c>
      <c r="G265"/>
      <c r="H265"/>
      <c r="K265" t="s">
        <v>16</v>
      </c>
      <c r="L265" t="s">
        <v>17</v>
      </c>
      <c r="Q265" t="s">
        <v>144</v>
      </c>
      <c r="R265" t="s">
        <v>21</v>
      </c>
      <c r="U265" t="s">
        <v>150</v>
      </c>
      <c r="W265" t="s">
        <v>47</v>
      </c>
    </row>
    <row r="266" spans="1:23" ht="12.75">
      <c r="A266">
        <v>262</v>
      </c>
      <c r="B266" t="s">
        <v>133</v>
      </c>
      <c r="C266" t="s">
        <v>134</v>
      </c>
      <c r="D266">
        <v>89</v>
      </c>
      <c r="E266" t="s">
        <v>24</v>
      </c>
      <c r="F266" t="s">
        <v>135</v>
      </c>
      <c r="G266"/>
      <c r="H266"/>
      <c r="K266" t="s">
        <v>16</v>
      </c>
      <c r="Q266" t="s">
        <v>20</v>
      </c>
      <c r="U266" t="s">
        <v>122</v>
      </c>
      <c r="W266" t="s">
        <v>47</v>
      </c>
    </row>
    <row r="267" spans="1:23" ht="12.75">
      <c r="A267">
        <v>263</v>
      </c>
      <c r="B267" t="s">
        <v>133</v>
      </c>
      <c r="C267" t="s">
        <v>134</v>
      </c>
      <c r="D267">
        <v>89</v>
      </c>
      <c r="E267" t="s">
        <v>24</v>
      </c>
      <c r="F267" t="s">
        <v>136</v>
      </c>
      <c r="G267"/>
      <c r="H267"/>
      <c r="K267" t="s">
        <v>16</v>
      </c>
      <c r="Q267" t="s">
        <v>20</v>
      </c>
      <c r="U267" t="s">
        <v>122</v>
      </c>
      <c r="W267" t="s">
        <v>47</v>
      </c>
    </row>
    <row r="268" spans="1:23" ht="12.75">
      <c r="A268">
        <v>264</v>
      </c>
      <c r="B268" t="s">
        <v>133</v>
      </c>
      <c r="C268" t="s">
        <v>134</v>
      </c>
      <c r="D268">
        <v>89</v>
      </c>
      <c r="E268" t="s">
        <v>24</v>
      </c>
      <c r="F268" t="s">
        <v>137</v>
      </c>
      <c r="G268"/>
      <c r="H268"/>
      <c r="K268" t="s">
        <v>16</v>
      </c>
      <c r="Q268" t="s">
        <v>20</v>
      </c>
      <c r="U268" t="s">
        <v>122</v>
      </c>
      <c r="W268" t="s">
        <v>47</v>
      </c>
    </row>
    <row r="269" spans="1:23" ht="12.75">
      <c r="A269">
        <v>265</v>
      </c>
      <c r="B269" t="s">
        <v>133</v>
      </c>
      <c r="C269" t="s">
        <v>134</v>
      </c>
      <c r="D269">
        <v>89</v>
      </c>
      <c r="E269" t="s">
        <v>24</v>
      </c>
      <c r="F269" t="s">
        <v>138</v>
      </c>
      <c r="G269"/>
      <c r="H269"/>
      <c r="K269" t="s">
        <v>149</v>
      </c>
      <c r="Q269" t="s">
        <v>73</v>
      </c>
      <c r="U269" t="s">
        <v>122</v>
      </c>
      <c r="W269" t="s">
        <v>47</v>
      </c>
    </row>
    <row r="270" spans="1:24" ht="12.75">
      <c r="A270">
        <v>266</v>
      </c>
      <c r="B270" t="s">
        <v>133</v>
      </c>
      <c r="C270" t="s">
        <v>134</v>
      </c>
      <c r="D270">
        <v>89</v>
      </c>
      <c r="E270" t="s">
        <v>24</v>
      </c>
      <c r="F270" t="s">
        <v>139</v>
      </c>
      <c r="G270"/>
      <c r="H270"/>
      <c r="K270" t="s">
        <v>149</v>
      </c>
      <c r="Q270" t="s">
        <v>73</v>
      </c>
      <c r="U270" t="s">
        <v>122</v>
      </c>
      <c r="V270" t="s">
        <v>52</v>
      </c>
      <c r="W270" t="s">
        <v>118</v>
      </c>
      <c r="X270" t="s">
        <v>52</v>
      </c>
    </row>
    <row r="271" spans="1:23" ht="12.75">
      <c r="A271">
        <v>267</v>
      </c>
      <c r="B271" t="s">
        <v>133</v>
      </c>
      <c r="C271" t="s">
        <v>134</v>
      </c>
      <c r="D271">
        <v>89</v>
      </c>
      <c r="E271" t="s">
        <v>24</v>
      </c>
      <c r="F271" t="s">
        <v>140</v>
      </c>
      <c r="G271"/>
      <c r="H271"/>
      <c r="K271" t="s">
        <v>16</v>
      </c>
      <c r="L271" t="s">
        <v>17</v>
      </c>
      <c r="Q271" t="s">
        <v>144</v>
      </c>
      <c r="R271" t="s">
        <v>21</v>
      </c>
      <c r="U271" t="s">
        <v>122</v>
      </c>
      <c r="W271" t="s">
        <v>47</v>
      </c>
    </row>
    <row r="272" spans="1:23" ht="12.75">
      <c r="A272">
        <v>268</v>
      </c>
      <c r="B272" t="s">
        <v>133</v>
      </c>
      <c r="C272" t="s">
        <v>134</v>
      </c>
      <c r="D272">
        <v>89</v>
      </c>
      <c r="E272" t="s">
        <v>24</v>
      </c>
      <c r="F272" t="s">
        <v>148</v>
      </c>
      <c r="G272"/>
      <c r="H272"/>
      <c r="K272" t="s">
        <v>146</v>
      </c>
      <c r="Q272" t="s">
        <v>145</v>
      </c>
      <c r="U272" t="s">
        <v>151</v>
      </c>
      <c r="W272" t="s">
        <v>147</v>
      </c>
    </row>
    <row r="273" spans="1:23" ht="12.75">
      <c r="A273">
        <v>269</v>
      </c>
      <c r="B273" t="s">
        <v>133</v>
      </c>
      <c r="C273" t="s">
        <v>134</v>
      </c>
      <c r="D273">
        <v>89</v>
      </c>
      <c r="E273" t="s">
        <v>24</v>
      </c>
      <c r="F273" t="s">
        <v>141</v>
      </c>
      <c r="G273"/>
      <c r="H273"/>
      <c r="K273" t="s">
        <v>149</v>
      </c>
      <c r="Q273" t="s">
        <v>73</v>
      </c>
      <c r="U273" t="s">
        <v>150</v>
      </c>
      <c r="W273" t="s">
        <v>118</v>
      </c>
    </row>
    <row r="274" spans="1:23" ht="12.75">
      <c r="A274">
        <v>270</v>
      </c>
      <c r="B274" t="s">
        <v>133</v>
      </c>
      <c r="C274" t="s">
        <v>134</v>
      </c>
      <c r="D274">
        <v>89</v>
      </c>
      <c r="E274" t="s">
        <v>24</v>
      </c>
      <c r="F274" t="s">
        <v>142</v>
      </c>
      <c r="G274"/>
      <c r="H274"/>
      <c r="K274" t="s">
        <v>16</v>
      </c>
      <c r="L274" t="s">
        <v>17</v>
      </c>
      <c r="Q274" t="s">
        <v>144</v>
      </c>
      <c r="R274" t="s">
        <v>21</v>
      </c>
      <c r="U274" t="s">
        <v>150</v>
      </c>
      <c r="W274" t="s">
        <v>47</v>
      </c>
    </row>
    <row r="275" spans="1:23" ht="12.75">
      <c r="A275">
        <v>271</v>
      </c>
      <c r="B275" t="s">
        <v>133</v>
      </c>
      <c r="C275" t="s">
        <v>134</v>
      </c>
      <c r="D275">
        <v>89</v>
      </c>
      <c r="E275" t="s">
        <v>24</v>
      </c>
      <c r="F275" t="s">
        <v>143</v>
      </c>
      <c r="G275"/>
      <c r="H275"/>
      <c r="K275" t="s">
        <v>16</v>
      </c>
      <c r="L275" t="s">
        <v>17</v>
      </c>
      <c r="Q275" t="s">
        <v>144</v>
      </c>
      <c r="R275" t="s">
        <v>21</v>
      </c>
      <c r="U275" t="s">
        <v>150</v>
      </c>
      <c r="W275" t="s">
        <v>47</v>
      </c>
    </row>
    <row r="276" spans="1:23" ht="12.75">
      <c r="A276">
        <v>272</v>
      </c>
      <c r="B276" t="s">
        <v>133</v>
      </c>
      <c r="C276" t="s">
        <v>134</v>
      </c>
      <c r="D276">
        <v>90</v>
      </c>
      <c r="E276" t="s">
        <v>24</v>
      </c>
      <c r="F276" t="s">
        <v>135</v>
      </c>
      <c r="G276"/>
      <c r="H276"/>
      <c r="K276" t="s">
        <v>16</v>
      </c>
      <c r="Q276" t="s">
        <v>20</v>
      </c>
      <c r="U276" t="s">
        <v>122</v>
      </c>
      <c r="W276" t="s">
        <v>47</v>
      </c>
    </row>
    <row r="277" spans="1:23" ht="12.75">
      <c r="A277">
        <v>273</v>
      </c>
      <c r="B277" t="s">
        <v>133</v>
      </c>
      <c r="C277" t="s">
        <v>134</v>
      </c>
      <c r="D277">
        <v>90</v>
      </c>
      <c r="E277" t="s">
        <v>24</v>
      </c>
      <c r="F277" t="s">
        <v>136</v>
      </c>
      <c r="G277"/>
      <c r="H277"/>
      <c r="K277" t="s">
        <v>16</v>
      </c>
      <c r="Q277" t="s">
        <v>20</v>
      </c>
      <c r="U277" t="s">
        <v>122</v>
      </c>
      <c r="W277" t="s">
        <v>47</v>
      </c>
    </row>
    <row r="278" spans="1:23" ht="12.75">
      <c r="A278">
        <v>274</v>
      </c>
      <c r="B278" t="s">
        <v>133</v>
      </c>
      <c r="C278" t="s">
        <v>134</v>
      </c>
      <c r="D278">
        <v>90</v>
      </c>
      <c r="E278" t="s">
        <v>24</v>
      </c>
      <c r="F278" t="s">
        <v>137</v>
      </c>
      <c r="G278"/>
      <c r="H278"/>
      <c r="K278" t="s">
        <v>16</v>
      </c>
      <c r="Q278" t="s">
        <v>20</v>
      </c>
      <c r="U278" t="s">
        <v>122</v>
      </c>
      <c r="W278" t="s">
        <v>47</v>
      </c>
    </row>
    <row r="279" spans="1:23" ht="12.75">
      <c r="A279">
        <v>275</v>
      </c>
      <c r="B279" t="s">
        <v>133</v>
      </c>
      <c r="C279" t="s">
        <v>134</v>
      </c>
      <c r="D279">
        <v>90</v>
      </c>
      <c r="E279" t="s">
        <v>24</v>
      </c>
      <c r="F279" t="s">
        <v>138</v>
      </c>
      <c r="G279"/>
      <c r="H279"/>
      <c r="K279" t="s">
        <v>149</v>
      </c>
      <c r="Q279" t="s">
        <v>73</v>
      </c>
      <c r="U279" t="s">
        <v>122</v>
      </c>
      <c r="W279" t="s">
        <v>47</v>
      </c>
    </row>
    <row r="280" spans="1:24" ht="12.75">
      <c r="A280">
        <v>276</v>
      </c>
      <c r="B280" t="s">
        <v>133</v>
      </c>
      <c r="C280" t="s">
        <v>134</v>
      </c>
      <c r="D280">
        <v>90</v>
      </c>
      <c r="E280" t="s">
        <v>24</v>
      </c>
      <c r="F280" t="s">
        <v>139</v>
      </c>
      <c r="G280"/>
      <c r="H280"/>
      <c r="K280" t="s">
        <v>149</v>
      </c>
      <c r="Q280" t="s">
        <v>73</v>
      </c>
      <c r="U280" t="s">
        <v>122</v>
      </c>
      <c r="V280" t="s">
        <v>52</v>
      </c>
      <c r="W280" t="s">
        <v>118</v>
      </c>
      <c r="X280" t="s">
        <v>52</v>
      </c>
    </row>
    <row r="281" spans="1:23" ht="12.75">
      <c r="A281">
        <v>277</v>
      </c>
      <c r="B281" t="s">
        <v>133</v>
      </c>
      <c r="C281" t="s">
        <v>134</v>
      </c>
      <c r="D281">
        <v>90</v>
      </c>
      <c r="E281" t="s">
        <v>24</v>
      </c>
      <c r="F281" t="s">
        <v>140</v>
      </c>
      <c r="G281"/>
      <c r="H281"/>
      <c r="K281" t="s">
        <v>16</v>
      </c>
      <c r="L281" t="s">
        <v>17</v>
      </c>
      <c r="Q281" t="s">
        <v>144</v>
      </c>
      <c r="R281" t="s">
        <v>21</v>
      </c>
      <c r="U281" t="s">
        <v>122</v>
      </c>
      <c r="W281" t="s">
        <v>47</v>
      </c>
    </row>
    <row r="282" spans="1:23" ht="12.75">
      <c r="A282">
        <v>278</v>
      </c>
      <c r="B282" t="s">
        <v>133</v>
      </c>
      <c r="C282" t="s">
        <v>134</v>
      </c>
      <c r="D282">
        <v>90</v>
      </c>
      <c r="E282" t="s">
        <v>24</v>
      </c>
      <c r="F282" t="s">
        <v>148</v>
      </c>
      <c r="G282"/>
      <c r="H282"/>
      <c r="K282" t="s">
        <v>146</v>
      </c>
      <c r="Q282" t="s">
        <v>145</v>
      </c>
      <c r="U282" t="s">
        <v>151</v>
      </c>
      <c r="W282" t="s">
        <v>147</v>
      </c>
    </row>
    <row r="283" spans="1:23" ht="12.75">
      <c r="A283">
        <v>279</v>
      </c>
      <c r="B283" t="s">
        <v>133</v>
      </c>
      <c r="C283" t="s">
        <v>134</v>
      </c>
      <c r="D283">
        <v>90</v>
      </c>
      <c r="E283" t="s">
        <v>24</v>
      </c>
      <c r="F283" t="s">
        <v>141</v>
      </c>
      <c r="G283"/>
      <c r="H283"/>
      <c r="K283" t="s">
        <v>149</v>
      </c>
      <c r="Q283" t="s">
        <v>73</v>
      </c>
      <c r="U283" t="s">
        <v>150</v>
      </c>
      <c r="W283" t="s">
        <v>118</v>
      </c>
    </row>
    <row r="284" spans="1:23" ht="12.75">
      <c r="A284">
        <v>280</v>
      </c>
      <c r="B284" t="s">
        <v>133</v>
      </c>
      <c r="C284" t="s">
        <v>134</v>
      </c>
      <c r="D284">
        <v>90</v>
      </c>
      <c r="E284" t="s">
        <v>24</v>
      </c>
      <c r="F284" t="s">
        <v>142</v>
      </c>
      <c r="G284"/>
      <c r="H284"/>
      <c r="K284" t="s">
        <v>16</v>
      </c>
      <c r="L284" t="s">
        <v>17</v>
      </c>
      <c r="Q284" t="s">
        <v>144</v>
      </c>
      <c r="R284" t="s">
        <v>21</v>
      </c>
      <c r="U284" t="s">
        <v>150</v>
      </c>
      <c r="W284" t="s">
        <v>47</v>
      </c>
    </row>
    <row r="285" spans="1:23" ht="12.75">
      <c r="A285">
        <v>281</v>
      </c>
      <c r="B285" t="s">
        <v>133</v>
      </c>
      <c r="C285" t="s">
        <v>134</v>
      </c>
      <c r="D285">
        <v>90</v>
      </c>
      <c r="E285" t="s">
        <v>24</v>
      </c>
      <c r="F285" t="s">
        <v>143</v>
      </c>
      <c r="G285"/>
      <c r="H285"/>
      <c r="K285" t="s">
        <v>16</v>
      </c>
      <c r="L285" t="s">
        <v>17</v>
      </c>
      <c r="Q285" t="s">
        <v>144</v>
      </c>
      <c r="R285" t="s">
        <v>21</v>
      </c>
      <c r="U285" t="s">
        <v>150</v>
      </c>
      <c r="W285" t="s">
        <v>47</v>
      </c>
    </row>
    <row r="286" spans="1:23" ht="12.75">
      <c r="A286">
        <v>282</v>
      </c>
      <c r="B286" t="s">
        <v>133</v>
      </c>
      <c r="C286" t="s">
        <v>134</v>
      </c>
      <c r="D286">
        <v>91</v>
      </c>
      <c r="E286" t="s">
        <v>24</v>
      </c>
      <c r="F286" t="s">
        <v>135</v>
      </c>
      <c r="G286"/>
      <c r="H286"/>
      <c r="K286" t="s">
        <v>16</v>
      </c>
      <c r="Q286" t="s">
        <v>20</v>
      </c>
      <c r="U286" t="s">
        <v>122</v>
      </c>
      <c r="W286" t="s">
        <v>47</v>
      </c>
    </row>
    <row r="287" spans="1:23" ht="12.75">
      <c r="A287">
        <v>283</v>
      </c>
      <c r="B287" t="s">
        <v>133</v>
      </c>
      <c r="C287" t="s">
        <v>134</v>
      </c>
      <c r="D287">
        <v>91</v>
      </c>
      <c r="E287" t="s">
        <v>24</v>
      </c>
      <c r="F287" t="s">
        <v>136</v>
      </c>
      <c r="G287"/>
      <c r="H287"/>
      <c r="K287" t="s">
        <v>16</v>
      </c>
      <c r="Q287" t="s">
        <v>20</v>
      </c>
      <c r="U287" t="s">
        <v>122</v>
      </c>
      <c r="W287" t="s">
        <v>47</v>
      </c>
    </row>
    <row r="288" spans="1:23" ht="12.75">
      <c r="A288">
        <v>284</v>
      </c>
      <c r="B288" t="s">
        <v>133</v>
      </c>
      <c r="C288" t="s">
        <v>134</v>
      </c>
      <c r="D288">
        <v>91</v>
      </c>
      <c r="E288" t="s">
        <v>24</v>
      </c>
      <c r="F288" t="s">
        <v>137</v>
      </c>
      <c r="G288"/>
      <c r="H288"/>
      <c r="K288" t="s">
        <v>16</v>
      </c>
      <c r="Q288" t="s">
        <v>20</v>
      </c>
      <c r="U288" t="s">
        <v>122</v>
      </c>
      <c r="W288" t="s">
        <v>47</v>
      </c>
    </row>
    <row r="289" spans="1:23" ht="12.75">
      <c r="A289">
        <v>285</v>
      </c>
      <c r="B289" t="s">
        <v>133</v>
      </c>
      <c r="C289" t="s">
        <v>134</v>
      </c>
      <c r="D289">
        <v>91</v>
      </c>
      <c r="E289" t="s">
        <v>24</v>
      </c>
      <c r="F289" t="s">
        <v>138</v>
      </c>
      <c r="G289"/>
      <c r="H289"/>
      <c r="K289" t="s">
        <v>149</v>
      </c>
      <c r="Q289" t="s">
        <v>73</v>
      </c>
      <c r="U289" t="s">
        <v>122</v>
      </c>
      <c r="W289" t="s">
        <v>47</v>
      </c>
    </row>
    <row r="290" spans="1:24" ht="12.75">
      <c r="A290">
        <v>286</v>
      </c>
      <c r="B290" t="s">
        <v>133</v>
      </c>
      <c r="C290" t="s">
        <v>134</v>
      </c>
      <c r="D290">
        <v>91</v>
      </c>
      <c r="E290" t="s">
        <v>24</v>
      </c>
      <c r="F290" t="s">
        <v>139</v>
      </c>
      <c r="G290"/>
      <c r="H290"/>
      <c r="K290" t="s">
        <v>149</v>
      </c>
      <c r="Q290" t="s">
        <v>73</v>
      </c>
      <c r="U290" t="s">
        <v>122</v>
      </c>
      <c r="V290" t="s">
        <v>52</v>
      </c>
      <c r="W290" t="s">
        <v>118</v>
      </c>
      <c r="X290" t="s">
        <v>52</v>
      </c>
    </row>
    <row r="291" spans="1:23" ht="12.75">
      <c r="A291">
        <v>287</v>
      </c>
      <c r="B291" t="s">
        <v>133</v>
      </c>
      <c r="C291" t="s">
        <v>134</v>
      </c>
      <c r="D291">
        <v>91</v>
      </c>
      <c r="E291" t="s">
        <v>24</v>
      </c>
      <c r="F291" t="s">
        <v>140</v>
      </c>
      <c r="G291"/>
      <c r="H291"/>
      <c r="K291" t="s">
        <v>16</v>
      </c>
      <c r="L291" t="s">
        <v>17</v>
      </c>
      <c r="Q291" t="s">
        <v>144</v>
      </c>
      <c r="R291" t="s">
        <v>21</v>
      </c>
      <c r="U291" t="s">
        <v>122</v>
      </c>
      <c r="W291" t="s">
        <v>47</v>
      </c>
    </row>
    <row r="292" spans="1:23" ht="12.75">
      <c r="A292">
        <v>288</v>
      </c>
      <c r="B292" t="s">
        <v>133</v>
      </c>
      <c r="C292" t="s">
        <v>134</v>
      </c>
      <c r="D292">
        <v>91</v>
      </c>
      <c r="E292" t="s">
        <v>24</v>
      </c>
      <c r="F292" t="s">
        <v>148</v>
      </c>
      <c r="G292"/>
      <c r="H292"/>
      <c r="K292" t="s">
        <v>146</v>
      </c>
      <c r="Q292" t="s">
        <v>145</v>
      </c>
      <c r="U292" t="s">
        <v>151</v>
      </c>
      <c r="W292" t="s">
        <v>147</v>
      </c>
    </row>
    <row r="293" spans="1:23" ht="12.75">
      <c r="A293">
        <v>289</v>
      </c>
      <c r="B293" t="s">
        <v>133</v>
      </c>
      <c r="C293" t="s">
        <v>134</v>
      </c>
      <c r="D293">
        <v>91</v>
      </c>
      <c r="E293" t="s">
        <v>24</v>
      </c>
      <c r="F293" t="s">
        <v>141</v>
      </c>
      <c r="G293"/>
      <c r="H293"/>
      <c r="K293" t="s">
        <v>149</v>
      </c>
      <c r="Q293" t="s">
        <v>73</v>
      </c>
      <c r="U293" t="s">
        <v>150</v>
      </c>
      <c r="W293" t="s">
        <v>118</v>
      </c>
    </row>
    <row r="294" spans="1:23" ht="12.75">
      <c r="A294">
        <v>290</v>
      </c>
      <c r="B294" t="s">
        <v>133</v>
      </c>
      <c r="C294" t="s">
        <v>134</v>
      </c>
      <c r="D294">
        <v>91</v>
      </c>
      <c r="E294" t="s">
        <v>24</v>
      </c>
      <c r="F294" t="s">
        <v>142</v>
      </c>
      <c r="G294"/>
      <c r="H294"/>
      <c r="K294" t="s">
        <v>16</v>
      </c>
      <c r="L294" t="s">
        <v>17</v>
      </c>
      <c r="Q294" t="s">
        <v>144</v>
      </c>
      <c r="R294" t="s">
        <v>21</v>
      </c>
      <c r="U294" t="s">
        <v>150</v>
      </c>
      <c r="W294" t="s">
        <v>47</v>
      </c>
    </row>
    <row r="295" spans="1:23" ht="12.75">
      <c r="A295">
        <v>291</v>
      </c>
      <c r="B295" t="s">
        <v>133</v>
      </c>
      <c r="C295" t="s">
        <v>134</v>
      </c>
      <c r="D295">
        <v>91</v>
      </c>
      <c r="E295" t="s">
        <v>24</v>
      </c>
      <c r="F295" t="s">
        <v>143</v>
      </c>
      <c r="G295"/>
      <c r="H295"/>
      <c r="K295" t="s">
        <v>16</v>
      </c>
      <c r="L295" t="s">
        <v>17</v>
      </c>
      <c r="Q295" t="s">
        <v>144</v>
      </c>
      <c r="R295" t="s">
        <v>21</v>
      </c>
      <c r="U295" t="s">
        <v>150</v>
      </c>
      <c r="W295" t="s">
        <v>47</v>
      </c>
    </row>
    <row r="296" spans="1:23" ht="12.75">
      <c r="A296">
        <v>292</v>
      </c>
      <c r="B296" t="s">
        <v>152</v>
      </c>
      <c r="C296" t="s">
        <v>134</v>
      </c>
      <c r="D296">
        <v>85</v>
      </c>
      <c r="E296" t="s">
        <v>24</v>
      </c>
      <c r="F296" t="s">
        <v>153</v>
      </c>
      <c r="G296"/>
      <c r="H296"/>
      <c r="K296" t="s">
        <v>67</v>
      </c>
      <c r="Q296" t="s">
        <v>73</v>
      </c>
      <c r="U296" t="s">
        <v>122</v>
      </c>
      <c r="W296" t="s">
        <v>47</v>
      </c>
    </row>
    <row r="297" spans="1:23" ht="12.75">
      <c r="A297">
        <v>293</v>
      </c>
      <c r="B297" t="s">
        <v>152</v>
      </c>
      <c r="C297" t="s">
        <v>134</v>
      </c>
      <c r="D297">
        <v>86</v>
      </c>
      <c r="E297" t="s">
        <v>24</v>
      </c>
      <c r="F297" t="s">
        <v>153</v>
      </c>
      <c r="G297"/>
      <c r="H297"/>
      <c r="K297" t="s">
        <v>67</v>
      </c>
      <c r="Q297" t="s">
        <v>73</v>
      </c>
      <c r="U297" t="s">
        <v>122</v>
      </c>
      <c r="W297" t="s">
        <v>47</v>
      </c>
    </row>
    <row r="298" spans="1:23" ht="12.75">
      <c r="A298">
        <v>294</v>
      </c>
      <c r="B298" t="s">
        <v>152</v>
      </c>
      <c r="C298" t="s">
        <v>134</v>
      </c>
      <c r="D298">
        <v>87</v>
      </c>
      <c r="E298" t="s">
        <v>24</v>
      </c>
      <c r="F298" t="s">
        <v>153</v>
      </c>
      <c r="G298"/>
      <c r="H298"/>
      <c r="K298" t="s">
        <v>67</v>
      </c>
      <c r="Q298" t="s">
        <v>73</v>
      </c>
      <c r="U298" t="s">
        <v>122</v>
      </c>
      <c r="W298" t="s">
        <v>47</v>
      </c>
    </row>
    <row r="299" spans="1:23" ht="12.75">
      <c r="A299">
        <v>295</v>
      </c>
      <c r="B299" t="s">
        <v>152</v>
      </c>
      <c r="C299" t="s">
        <v>134</v>
      </c>
      <c r="D299">
        <v>88</v>
      </c>
      <c r="E299" t="s">
        <v>24</v>
      </c>
      <c r="F299" t="s">
        <v>153</v>
      </c>
      <c r="G299"/>
      <c r="H299"/>
      <c r="K299" t="s">
        <v>67</v>
      </c>
      <c r="Q299" t="s">
        <v>73</v>
      </c>
      <c r="U299" t="s">
        <v>122</v>
      </c>
      <c r="W299" t="s">
        <v>47</v>
      </c>
    </row>
    <row r="300" spans="1:23" ht="12.75">
      <c r="A300">
        <v>296</v>
      </c>
      <c r="B300" t="s">
        <v>152</v>
      </c>
      <c r="C300" t="s">
        <v>134</v>
      </c>
      <c r="D300">
        <v>89</v>
      </c>
      <c r="E300" t="s">
        <v>24</v>
      </c>
      <c r="F300" t="s">
        <v>153</v>
      </c>
      <c r="G300"/>
      <c r="H300"/>
      <c r="K300" t="s">
        <v>67</v>
      </c>
      <c r="Q300" t="s">
        <v>73</v>
      </c>
      <c r="U300" t="s">
        <v>122</v>
      </c>
      <c r="W300" t="s">
        <v>47</v>
      </c>
    </row>
    <row r="301" spans="1:24" ht="12.75">
      <c r="A301">
        <v>297</v>
      </c>
      <c r="B301" s="19" t="s">
        <v>154</v>
      </c>
      <c r="C301" t="s">
        <v>226</v>
      </c>
      <c r="D301">
        <v>80</v>
      </c>
      <c r="E301" t="s">
        <v>24</v>
      </c>
      <c r="F301" t="s">
        <v>155</v>
      </c>
      <c r="G301" t="s">
        <v>245</v>
      </c>
      <c r="H301" t="s">
        <v>223</v>
      </c>
      <c r="I301" t="s">
        <v>27</v>
      </c>
      <c r="J301" t="s">
        <v>17</v>
      </c>
      <c r="K301" t="s">
        <v>16</v>
      </c>
      <c r="L301" t="s">
        <v>17</v>
      </c>
      <c r="M301">
        <f aca="true" t="shared" si="17" ref="M301:M308">VALUE(LEFT(L301,2))/VALUE(RIGHT(L301,2))</f>
        <v>1.36</v>
      </c>
      <c r="N301" s="15">
        <f aca="true" t="shared" si="18" ref="N301:N308">100-M301/IIIGANG1</f>
        <v>6.742857142857133</v>
      </c>
      <c r="O301" t="s">
        <v>28</v>
      </c>
      <c r="P301" t="s">
        <v>21</v>
      </c>
      <c r="Q301" t="s">
        <v>20</v>
      </c>
      <c r="R301" t="s">
        <v>21</v>
      </c>
      <c r="S301">
        <f aca="true" t="shared" si="19" ref="S301:S308">VALUE(LEFT(R301,2))/VALUE(RIGHT(R301,2))</f>
        <v>0.9666666666666667</v>
      </c>
      <c r="T301" s="15">
        <f aca="true" t="shared" si="20" ref="T301:T308">100-S301/IVGANG1</f>
        <v>10.964912280701753</v>
      </c>
      <c r="U301" t="s">
        <v>29</v>
      </c>
      <c r="V301" t="s">
        <v>158</v>
      </c>
      <c r="W301" t="s">
        <v>30</v>
      </c>
      <c r="X301" t="s">
        <v>158</v>
      </c>
    </row>
    <row r="302" spans="1:24" ht="12.75">
      <c r="A302">
        <v>298</v>
      </c>
      <c r="B302" s="19" t="s">
        <v>154</v>
      </c>
      <c r="C302" t="s">
        <v>229</v>
      </c>
      <c r="D302">
        <v>80</v>
      </c>
      <c r="E302" t="s">
        <v>24</v>
      </c>
      <c r="F302" t="s">
        <v>156</v>
      </c>
      <c r="G302" t="s">
        <v>245</v>
      </c>
      <c r="H302" t="s">
        <v>223</v>
      </c>
      <c r="I302" t="s">
        <v>27</v>
      </c>
      <c r="J302" t="s">
        <v>17</v>
      </c>
      <c r="K302" t="s">
        <v>16</v>
      </c>
      <c r="L302" t="s">
        <v>17</v>
      </c>
      <c r="M302">
        <f t="shared" si="17"/>
        <v>1.36</v>
      </c>
      <c r="N302" s="15">
        <f t="shared" si="18"/>
        <v>6.742857142857133</v>
      </c>
      <c r="O302" t="s">
        <v>28</v>
      </c>
      <c r="P302" t="s">
        <v>21</v>
      </c>
      <c r="Q302" t="s">
        <v>20</v>
      </c>
      <c r="R302" t="s">
        <v>21</v>
      </c>
      <c r="S302">
        <f t="shared" si="19"/>
        <v>0.9666666666666667</v>
      </c>
      <c r="T302" s="15">
        <f t="shared" si="20"/>
        <v>10.964912280701753</v>
      </c>
      <c r="U302" t="s">
        <v>29</v>
      </c>
      <c r="V302" t="s">
        <v>158</v>
      </c>
      <c r="W302" t="s">
        <v>30</v>
      </c>
      <c r="X302" t="s">
        <v>158</v>
      </c>
    </row>
    <row r="303" spans="1:24" ht="12.75">
      <c r="A303">
        <v>299</v>
      </c>
      <c r="B303" t="s">
        <v>246</v>
      </c>
      <c r="C303" t="s">
        <v>229</v>
      </c>
      <c r="D303">
        <v>80</v>
      </c>
      <c r="E303" t="s">
        <v>24</v>
      </c>
      <c r="F303" t="s">
        <v>25</v>
      </c>
      <c r="G303" s="22" t="s">
        <v>244</v>
      </c>
      <c r="H303" s="22" t="s">
        <v>223</v>
      </c>
      <c r="I303" t="s">
        <v>42</v>
      </c>
      <c r="J303" t="s">
        <v>19</v>
      </c>
      <c r="K303" t="s">
        <v>18</v>
      </c>
      <c r="L303" t="s">
        <v>19</v>
      </c>
      <c r="M303">
        <f t="shared" si="17"/>
        <v>1.2307692307692308</v>
      </c>
      <c r="N303" s="15">
        <f t="shared" si="18"/>
        <v>15.604395604395592</v>
      </c>
      <c r="O303" t="s">
        <v>46</v>
      </c>
      <c r="P303" t="s">
        <v>45</v>
      </c>
      <c r="Q303" t="s">
        <v>35</v>
      </c>
      <c r="R303" t="s">
        <v>45</v>
      </c>
      <c r="S303">
        <f t="shared" si="19"/>
        <v>0.9032258064516129</v>
      </c>
      <c r="T303" s="15">
        <f t="shared" si="20"/>
        <v>16.808149405772497</v>
      </c>
      <c r="U303" t="s">
        <v>48</v>
      </c>
      <c r="V303" t="s">
        <v>247</v>
      </c>
      <c r="W303" t="s">
        <v>51</v>
      </c>
      <c r="X303" t="s">
        <v>247</v>
      </c>
    </row>
    <row r="304" spans="1:24" ht="12.75">
      <c r="A304">
        <v>300</v>
      </c>
      <c r="B304" t="s">
        <v>246</v>
      </c>
      <c r="C304" t="s">
        <v>229</v>
      </c>
      <c r="D304">
        <v>80</v>
      </c>
      <c r="E304" t="s">
        <v>24</v>
      </c>
      <c r="F304" t="s">
        <v>53</v>
      </c>
      <c r="G304" t="s">
        <v>244</v>
      </c>
      <c r="H304" t="s">
        <v>223</v>
      </c>
      <c r="I304" t="s">
        <v>42</v>
      </c>
      <c r="J304" t="s">
        <v>19</v>
      </c>
      <c r="K304" t="s">
        <v>18</v>
      </c>
      <c r="L304" t="s">
        <v>19</v>
      </c>
      <c r="M304">
        <f t="shared" si="17"/>
        <v>1.2307692307692308</v>
      </c>
      <c r="N304" s="15">
        <f t="shared" si="18"/>
        <v>15.604395604395592</v>
      </c>
      <c r="O304" t="s">
        <v>46</v>
      </c>
      <c r="P304" t="s">
        <v>45</v>
      </c>
      <c r="Q304" t="s">
        <v>35</v>
      </c>
      <c r="R304" t="s">
        <v>45</v>
      </c>
      <c r="S304">
        <f t="shared" si="19"/>
        <v>0.9032258064516129</v>
      </c>
      <c r="T304" s="15">
        <f t="shared" si="20"/>
        <v>16.808149405772497</v>
      </c>
      <c r="U304" t="s">
        <v>51</v>
      </c>
      <c r="V304" t="s">
        <v>49</v>
      </c>
      <c r="W304" t="s">
        <v>48</v>
      </c>
      <c r="X304" t="s">
        <v>49</v>
      </c>
    </row>
    <row r="305" spans="1:24" ht="12.75">
      <c r="A305">
        <v>301</v>
      </c>
      <c r="B305" s="19" t="s">
        <v>154</v>
      </c>
      <c r="C305" t="s">
        <v>226</v>
      </c>
      <c r="D305">
        <v>81</v>
      </c>
      <c r="E305" t="s">
        <v>24</v>
      </c>
      <c r="F305" t="s">
        <v>155</v>
      </c>
      <c r="G305" t="s">
        <v>245</v>
      </c>
      <c r="H305" t="s">
        <v>223</v>
      </c>
      <c r="I305" t="s">
        <v>27</v>
      </c>
      <c r="J305" t="s">
        <v>17</v>
      </c>
      <c r="K305" t="s">
        <v>16</v>
      </c>
      <c r="L305" t="s">
        <v>17</v>
      </c>
      <c r="M305">
        <f t="shared" si="17"/>
        <v>1.36</v>
      </c>
      <c r="N305" s="15">
        <f t="shared" si="18"/>
        <v>6.742857142857133</v>
      </c>
      <c r="O305" t="s">
        <v>28</v>
      </c>
      <c r="P305" t="s">
        <v>21</v>
      </c>
      <c r="Q305" t="s">
        <v>20</v>
      </c>
      <c r="R305" t="s">
        <v>21</v>
      </c>
      <c r="S305">
        <f t="shared" si="19"/>
        <v>0.9666666666666667</v>
      </c>
      <c r="T305" s="15">
        <f t="shared" si="20"/>
        <v>10.964912280701753</v>
      </c>
      <c r="U305" t="s">
        <v>29</v>
      </c>
      <c r="V305" t="s">
        <v>158</v>
      </c>
      <c r="W305" t="s">
        <v>30</v>
      </c>
      <c r="X305" t="s">
        <v>158</v>
      </c>
    </row>
    <row r="306" spans="1:24" ht="12.75">
      <c r="A306">
        <v>302</v>
      </c>
      <c r="B306" s="19" t="s">
        <v>154</v>
      </c>
      <c r="C306" t="s">
        <v>229</v>
      </c>
      <c r="D306">
        <v>81</v>
      </c>
      <c r="E306" t="s">
        <v>24</v>
      </c>
      <c r="F306" t="s">
        <v>156</v>
      </c>
      <c r="G306" t="s">
        <v>245</v>
      </c>
      <c r="H306" t="s">
        <v>223</v>
      </c>
      <c r="I306" t="s">
        <v>27</v>
      </c>
      <c r="J306" t="s">
        <v>17</v>
      </c>
      <c r="K306" t="s">
        <v>16</v>
      </c>
      <c r="L306" t="s">
        <v>17</v>
      </c>
      <c r="M306">
        <f t="shared" si="17"/>
        <v>1.36</v>
      </c>
      <c r="N306" s="15">
        <f t="shared" si="18"/>
        <v>6.742857142857133</v>
      </c>
      <c r="O306" t="s">
        <v>28</v>
      </c>
      <c r="P306" t="s">
        <v>21</v>
      </c>
      <c r="Q306" t="s">
        <v>20</v>
      </c>
      <c r="R306" t="s">
        <v>21</v>
      </c>
      <c r="S306">
        <f t="shared" si="19"/>
        <v>0.9666666666666667</v>
      </c>
      <c r="T306" s="15">
        <f t="shared" si="20"/>
        <v>10.964912280701753</v>
      </c>
      <c r="U306" t="s">
        <v>29</v>
      </c>
      <c r="V306" t="s">
        <v>158</v>
      </c>
      <c r="W306" t="s">
        <v>30</v>
      </c>
      <c r="X306" t="s">
        <v>158</v>
      </c>
    </row>
    <row r="307" spans="1:24" ht="12.75">
      <c r="A307">
        <v>303</v>
      </c>
      <c r="B307" t="s">
        <v>246</v>
      </c>
      <c r="C307" t="s">
        <v>229</v>
      </c>
      <c r="D307">
        <v>81</v>
      </c>
      <c r="E307" t="s">
        <v>24</v>
      </c>
      <c r="F307" t="s">
        <v>25</v>
      </c>
      <c r="G307" s="22" t="s">
        <v>244</v>
      </c>
      <c r="H307" s="22" t="s">
        <v>223</v>
      </c>
      <c r="I307" t="s">
        <v>42</v>
      </c>
      <c r="J307" t="s">
        <v>19</v>
      </c>
      <c r="K307" t="s">
        <v>18</v>
      </c>
      <c r="L307" t="s">
        <v>19</v>
      </c>
      <c r="M307">
        <f t="shared" si="17"/>
        <v>1.2307692307692308</v>
      </c>
      <c r="N307" s="15">
        <f t="shared" si="18"/>
        <v>15.604395604395592</v>
      </c>
      <c r="O307" t="s">
        <v>46</v>
      </c>
      <c r="P307" t="s">
        <v>45</v>
      </c>
      <c r="Q307" t="s">
        <v>35</v>
      </c>
      <c r="R307" t="s">
        <v>45</v>
      </c>
      <c r="S307">
        <f t="shared" si="19"/>
        <v>0.9032258064516129</v>
      </c>
      <c r="T307" s="15">
        <f t="shared" si="20"/>
        <v>16.808149405772497</v>
      </c>
      <c r="U307" t="s">
        <v>48</v>
      </c>
      <c r="V307" t="s">
        <v>247</v>
      </c>
      <c r="W307" t="s">
        <v>51</v>
      </c>
      <c r="X307" t="s">
        <v>247</v>
      </c>
    </row>
    <row r="308" spans="1:24" ht="12.75">
      <c r="A308">
        <v>304</v>
      </c>
      <c r="B308" t="s">
        <v>246</v>
      </c>
      <c r="C308" t="s">
        <v>229</v>
      </c>
      <c r="D308">
        <v>81</v>
      </c>
      <c r="E308" t="s">
        <v>24</v>
      </c>
      <c r="F308" t="s">
        <v>53</v>
      </c>
      <c r="G308" t="s">
        <v>244</v>
      </c>
      <c r="H308" t="s">
        <v>223</v>
      </c>
      <c r="I308" t="s">
        <v>42</v>
      </c>
      <c r="J308" t="s">
        <v>19</v>
      </c>
      <c r="K308" t="s">
        <v>18</v>
      </c>
      <c r="L308" t="s">
        <v>19</v>
      </c>
      <c r="M308">
        <f t="shared" si="17"/>
        <v>1.2307692307692308</v>
      </c>
      <c r="N308" s="15">
        <f t="shared" si="18"/>
        <v>15.604395604395592</v>
      </c>
      <c r="O308" t="s">
        <v>46</v>
      </c>
      <c r="P308" t="s">
        <v>45</v>
      </c>
      <c r="Q308" t="s">
        <v>35</v>
      </c>
      <c r="R308" t="s">
        <v>45</v>
      </c>
      <c r="S308">
        <f t="shared" si="19"/>
        <v>0.9032258064516129</v>
      </c>
      <c r="T308" s="15">
        <f t="shared" si="20"/>
        <v>16.808149405772497</v>
      </c>
      <c r="U308" t="s">
        <v>51</v>
      </c>
      <c r="V308" t="s">
        <v>49</v>
      </c>
      <c r="W308" t="s">
        <v>48</v>
      </c>
      <c r="X308" t="s">
        <v>49</v>
      </c>
    </row>
    <row r="309" spans="1:24" ht="12.75">
      <c r="A309">
        <v>305</v>
      </c>
      <c r="B309" s="19" t="s">
        <v>154</v>
      </c>
      <c r="C309" t="s">
        <v>226</v>
      </c>
      <c r="D309">
        <v>82</v>
      </c>
      <c r="E309" t="s">
        <v>24</v>
      </c>
      <c r="F309" t="s">
        <v>155</v>
      </c>
      <c r="G309" t="s">
        <v>245</v>
      </c>
      <c r="H309" t="s">
        <v>223</v>
      </c>
      <c r="I309" t="s">
        <v>27</v>
      </c>
      <c r="J309" t="s">
        <v>17</v>
      </c>
      <c r="K309" t="s">
        <v>16</v>
      </c>
      <c r="L309" t="s">
        <v>17</v>
      </c>
      <c r="M309">
        <f>VALUE(LEFT(L309,2))/VALUE(RIGHT(L309,2))</f>
        <v>1.36</v>
      </c>
      <c r="N309" s="15">
        <f>100-M309/IIIGANG1</f>
        <v>6.742857142857133</v>
      </c>
      <c r="O309" t="s">
        <v>28</v>
      </c>
      <c r="P309" t="s">
        <v>21</v>
      </c>
      <c r="Q309" t="s">
        <v>20</v>
      </c>
      <c r="R309" t="s">
        <v>21</v>
      </c>
      <c r="S309">
        <f>VALUE(LEFT(R309,2))/VALUE(RIGHT(R309,2))</f>
        <v>0.9666666666666667</v>
      </c>
      <c r="T309" s="15">
        <f>100-S309/IVGANG1</f>
        <v>10.964912280701753</v>
      </c>
      <c r="U309" t="s">
        <v>29</v>
      </c>
      <c r="V309" t="s">
        <v>158</v>
      </c>
      <c r="W309" t="s">
        <v>30</v>
      </c>
      <c r="X309" t="s">
        <v>158</v>
      </c>
    </row>
    <row r="310" spans="1:24" ht="12.75">
      <c r="A310">
        <v>306</v>
      </c>
      <c r="B310" s="19" t="s">
        <v>154</v>
      </c>
      <c r="C310" t="s">
        <v>229</v>
      </c>
      <c r="D310">
        <v>82</v>
      </c>
      <c r="E310" t="s">
        <v>24</v>
      </c>
      <c r="F310" t="s">
        <v>156</v>
      </c>
      <c r="G310" t="s">
        <v>245</v>
      </c>
      <c r="H310" t="s">
        <v>223</v>
      </c>
      <c r="I310" t="s">
        <v>27</v>
      </c>
      <c r="J310" t="s">
        <v>17</v>
      </c>
      <c r="K310" t="s">
        <v>16</v>
      </c>
      <c r="L310" t="s">
        <v>17</v>
      </c>
      <c r="M310">
        <f>VALUE(LEFT(L310,2))/VALUE(RIGHT(L310,2))</f>
        <v>1.36</v>
      </c>
      <c r="N310" s="15">
        <f>100-M310/IIIGANG1</f>
        <v>6.742857142857133</v>
      </c>
      <c r="O310" t="s">
        <v>28</v>
      </c>
      <c r="P310" t="s">
        <v>21</v>
      </c>
      <c r="Q310" t="s">
        <v>20</v>
      </c>
      <c r="R310" t="s">
        <v>21</v>
      </c>
      <c r="S310">
        <f>VALUE(LEFT(R310,2))/VALUE(RIGHT(R310,2))</f>
        <v>0.9666666666666667</v>
      </c>
      <c r="T310" s="15">
        <f>100-S310/IVGANG1</f>
        <v>10.964912280701753</v>
      </c>
      <c r="U310" t="s">
        <v>29</v>
      </c>
      <c r="V310" t="s">
        <v>158</v>
      </c>
      <c r="W310" t="s">
        <v>30</v>
      </c>
      <c r="X310" t="s">
        <v>158</v>
      </c>
    </row>
    <row r="311" spans="1:24" ht="12.75">
      <c r="A311">
        <v>307</v>
      </c>
      <c r="B311" t="s">
        <v>246</v>
      </c>
      <c r="C311" t="s">
        <v>229</v>
      </c>
      <c r="D311">
        <v>82</v>
      </c>
      <c r="E311" t="s">
        <v>24</v>
      </c>
      <c r="F311" t="s">
        <v>25</v>
      </c>
      <c r="G311" s="22" t="s">
        <v>244</v>
      </c>
      <c r="H311" s="22" t="s">
        <v>223</v>
      </c>
      <c r="I311" t="s">
        <v>42</v>
      </c>
      <c r="J311" t="s">
        <v>19</v>
      </c>
      <c r="K311" t="s">
        <v>18</v>
      </c>
      <c r="L311" t="s">
        <v>19</v>
      </c>
      <c r="M311">
        <f>VALUE(LEFT(L311,2))/VALUE(RIGHT(L311,2))</f>
        <v>1.2307692307692308</v>
      </c>
      <c r="N311" s="15">
        <f>100-M311/IIIGANG1</f>
        <v>15.604395604395592</v>
      </c>
      <c r="O311" t="s">
        <v>46</v>
      </c>
      <c r="P311" t="s">
        <v>45</v>
      </c>
      <c r="Q311" t="s">
        <v>35</v>
      </c>
      <c r="R311" t="s">
        <v>45</v>
      </c>
      <c r="S311">
        <f>VALUE(LEFT(R311,2))/VALUE(RIGHT(R311,2))</f>
        <v>0.9032258064516129</v>
      </c>
      <c r="T311" s="15">
        <f>100-S311/IVGANG1</f>
        <v>16.808149405772497</v>
      </c>
      <c r="U311" t="s">
        <v>48</v>
      </c>
      <c r="V311" t="s">
        <v>247</v>
      </c>
      <c r="W311" t="s">
        <v>51</v>
      </c>
      <c r="X311" t="s">
        <v>247</v>
      </c>
    </row>
    <row r="312" spans="1:24" ht="12.75">
      <c r="A312">
        <v>308</v>
      </c>
      <c r="B312" t="s">
        <v>246</v>
      </c>
      <c r="C312" t="s">
        <v>229</v>
      </c>
      <c r="D312">
        <v>82</v>
      </c>
      <c r="E312" t="s">
        <v>24</v>
      </c>
      <c r="F312" t="s">
        <v>53</v>
      </c>
      <c r="G312" t="s">
        <v>244</v>
      </c>
      <c r="H312" t="s">
        <v>223</v>
      </c>
      <c r="I312" t="s">
        <v>42</v>
      </c>
      <c r="J312" t="s">
        <v>19</v>
      </c>
      <c r="K312" t="s">
        <v>18</v>
      </c>
      <c r="L312" t="s">
        <v>19</v>
      </c>
      <c r="M312">
        <f>VALUE(LEFT(L312,2))/VALUE(RIGHT(L312,2))</f>
        <v>1.2307692307692308</v>
      </c>
      <c r="N312" s="15">
        <f>100-M312/IIIGANG1</f>
        <v>15.604395604395592</v>
      </c>
      <c r="O312" t="s">
        <v>46</v>
      </c>
      <c r="P312" t="s">
        <v>45</v>
      </c>
      <c r="Q312" t="s">
        <v>35</v>
      </c>
      <c r="R312" t="s">
        <v>45</v>
      </c>
      <c r="S312">
        <f>VALUE(LEFT(R312,2))/VALUE(RIGHT(R312,2))</f>
        <v>0.9032258064516129</v>
      </c>
      <c r="T312" s="15">
        <f>100-S312/IVGANG1</f>
        <v>16.808149405772497</v>
      </c>
      <c r="U312" t="s">
        <v>51</v>
      </c>
      <c r="V312" t="s">
        <v>49</v>
      </c>
      <c r="W312" t="s">
        <v>48</v>
      </c>
      <c r="X312" t="s">
        <v>49</v>
      </c>
    </row>
    <row r="313" spans="1:24" ht="12.75">
      <c r="A313">
        <v>309</v>
      </c>
      <c r="B313" s="19" t="s">
        <v>154</v>
      </c>
      <c r="C313" t="s">
        <v>226</v>
      </c>
      <c r="D313">
        <v>83</v>
      </c>
      <c r="E313" t="s">
        <v>24</v>
      </c>
      <c r="F313" t="s">
        <v>155</v>
      </c>
      <c r="G313" t="s">
        <v>245</v>
      </c>
      <c r="H313" t="s">
        <v>223</v>
      </c>
      <c r="I313" t="s">
        <v>27</v>
      </c>
      <c r="J313" t="s">
        <v>17</v>
      </c>
      <c r="K313" t="s">
        <v>16</v>
      </c>
      <c r="L313" t="s">
        <v>17</v>
      </c>
      <c r="M313">
        <f aca="true" t="shared" si="21" ref="M313:M319">VALUE(LEFT(L313,2))/VALUE(RIGHT(L313,2))</f>
        <v>1.36</v>
      </c>
      <c r="N313" s="15">
        <f aca="true" t="shared" si="22" ref="N313:N319">100-M313/IIIGANG1</f>
        <v>6.742857142857133</v>
      </c>
      <c r="O313" t="s">
        <v>28</v>
      </c>
      <c r="P313" t="s">
        <v>21</v>
      </c>
      <c r="Q313" t="s">
        <v>20</v>
      </c>
      <c r="R313" t="s">
        <v>21</v>
      </c>
      <c r="S313">
        <f aca="true" t="shared" si="23" ref="S313:S319">VALUE(LEFT(R313,2))/VALUE(RIGHT(R313,2))</f>
        <v>0.9666666666666667</v>
      </c>
      <c r="T313" s="15">
        <f aca="true" t="shared" si="24" ref="T313:T319">100-S313/IVGANG1</f>
        <v>10.964912280701753</v>
      </c>
      <c r="U313" t="s">
        <v>29</v>
      </c>
      <c r="V313" t="s">
        <v>158</v>
      </c>
      <c r="W313" t="s">
        <v>30</v>
      </c>
      <c r="X313" t="s">
        <v>158</v>
      </c>
    </row>
    <row r="314" spans="1:24" ht="12.75">
      <c r="A314">
        <v>310</v>
      </c>
      <c r="B314" s="19" t="s">
        <v>154</v>
      </c>
      <c r="C314" t="s">
        <v>229</v>
      </c>
      <c r="D314">
        <v>83</v>
      </c>
      <c r="E314" t="s">
        <v>24</v>
      </c>
      <c r="F314" t="s">
        <v>156</v>
      </c>
      <c r="G314" t="s">
        <v>245</v>
      </c>
      <c r="H314" t="s">
        <v>223</v>
      </c>
      <c r="I314" t="s">
        <v>27</v>
      </c>
      <c r="J314" t="s">
        <v>17</v>
      </c>
      <c r="K314" t="s">
        <v>16</v>
      </c>
      <c r="L314" t="s">
        <v>17</v>
      </c>
      <c r="M314">
        <f t="shared" si="21"/>
        <v>1.36</v>
      </c>
      <c r="N314" s="15">
        <f t="shared" si="22"/>
        <v>6.742857142857133</v>
      </c>
      <c r="O314" t="s">
        <v>28</v>
      </c>
      <c r="P314" t="s">
        <v>21</v>
      </c>
      <c r="Q314" t="s">
        <v>20</v>
      </c>
      <c r="R314" t="s">
        <v>21</v>
      </c>
      <c r="S314">
        <f t="shared" si="23"/>
        <v>0.9666666666666667</v>
      </c>
      <c r="T314" s="15">
        <f t="shared" si="24"/>
        <v>10.964912280701753</v>
      </c>
      <c r="U314" t="s">
        <v>29</v>
      </c>
      <c r="V314" t="s">
        <v>158</v>
      </c>
      <c r="W314" t="s">
        <v>30</v>
      </c>
      <c r="X314" t="s">
        <v>158</v>
      </c>
    </row>
    <row r="315" spans="1:24" ht="12.75">
      <c r="A315">
        <v>311</v>
      </c>
      <c r="B315" t="s">
        <v>246</v>
      </c>
      <c r="C315" t="s">
        <v>229</v>
      </c>
      <c r="D315">
        <v>83</v>
      </c>
      <c r="E315" t="s">
        <v>24</v>
      </c>
      <c r="F315" t="s">
        <v>25</v>
      </c>
      <c r="G315" s="22" t="s">
        <v>244</v>
      </c>
      <c r="H315" s="22" t="s">
        <v>223</v>
      </c>
      <c r="I315" t="s">
        <v>42</v>
      </c>
      <c r="J315" t="s">
        <v>19</v>
      </c>
      <c r="K315" t="s">
        <v>18</v>
      </c>
      <c r="L315" t="s">
        <v>19</v>
      </c>
      <c r="M315">
        <f t="shared" si="21"/>
        <v>1.2307692307692308</v>
      </c>
      <c r="N315" s="15">
        <f t="shared" si="22"/>
        <v>15.604395604395592</v>
      </c>
      <c r="O315" t="s">
        <v>46</v>
      </c>
      <c r="P315" t="s">
        <v>45</v>
      </c>
      <c r="Q315" t="s">
        <v>35</v>
      </c>
      <c r="R315" t="s">
        <v>45</v>
      </c>
      <c r="S315">
        <f t="shared" si="23"/>
        <v>0.9032258064516129</v>
      </c>
      <c r="T315" s="15">
        <f t="shared" si="24"/>
        <v>16.808149405772497</v>
      </c>
      <c r="U315" t="s">
        <v>48</v>
      </c>
      <c r="V315" t="s">
        <v>247</v>
      </c>
      <c r="W315" t="s">
        <v>51</v>
      </c>
      <c r="X315" t="s">
        <v>247</v>
      </c>
    </row>
    <row r="316" spans="1:24" ht="12.75">
      <c r="A316">
        <v>311</v>
      </c>
      <c r="B316" t="s">
        <v>246</v>
      </c>
      <c r="C316" t="s">
        <v>229</v>
      </c>
      <c r="D316">
        <v>79</v>
      </c>
      <c r="E316" t="s">
        <v>24</v>
      </c>
      <c r="F316" t="s">
        <v>248</v>
      </c>
      <c r="G316" s="22" t="s">
        <v>244</v>
      </c>
      <c r="H316" s="22" t="s">
        <v>223</v>
      </c>
      <c r="I316" t="s">
        <v>42</v>
      </c>
      <c r="J316" t="s">
        <v>19</v>
      </c>
      <c r="K316" t="s">
        <v>18</v>
      </c>
      <c r="L316" t="s">
        <v>19</v>
      </c>
      <c r="M316">
        <f t="shared" si="21"/>
        <v>1.2307692307692308</v>
      </c>
      <c r="N316" s="15">
        <f t="shared" si="22"/>
        <v>15.604395604395592</v>
      </c>
      <c r="O316" t="s">
        <v>46</v>
      </c>
      <c r="P316" t="s">
        <v>45</v>
      </c>
      <c r="Q316" t="s">
        <v>35</v>
      </c>
      <c r="R316" t="s">
        <v>45</v>
      </c>
      <c r="S316">
        <f t="shared" si="23"/>
        <v>0.9032258064516129</v>
      </c>
      <c r="T316" s="15">
        <f t="shared" si="24"/>
        <v>16.808149405772497</v>
      </c>
      <c r="U316" t="s">
        <v>48</v>
      </c>
      <c r="V316" t="s">
        <v>247</v>
      </c>
      <c r="W316" t="s">
        <v>51</v>
      </c>
      <c r="X316" t="s">
        <v>247</v>
      </c>
    </row>
    <row r="317" spans="1:24" ht="12.75">
      <c r="A317">
        <v>311</v>
      </c>
      <c r="B317" t="s">
        <v>246</v>
      </c>
      <c r="C317" t="s">
        <v>229</v>
      </c>
      <c r="D317">
        <v>80</v>
      </c>
      <c r="E317" t="s">
        <v>24</v>
      </c>
      <c r="F317" t="s">
        <v>248</v>
      </c>
      <c r="G317" s="22" t="s">
        <v>244</v>
      </c>
      <c r="H317" s="22" t="s">
        <v>223</v>
      </c>
      <c r="I317" t="s">
        <v>42</v>
      </c>
      <c r="J317" t="s">
        <v>19</v>
      </c>
      <c r="K317" t="s">
        <v>18</v>
      </c>
      <c r="L317" t="s">
        <v>19</v>
      </c>
      <c r="M317">
        <f t="shared" si="21"/>
        <v>1.2307692307692308</v>
      </c>
      <c r="N317" s="15">
        <f t="shared" si="22"/>
        <v>15.604395604395592</v>
      </c>
      <c r="O317" t="s">
        <v>46</v>
      </c>
      <c r="P317" t="s">
        <v>45</v>
      </c>
      <c r="Q317" t="s">
        <v>35</v>
      </c>
      <c r="R317" t="s">
        <v>45</v>
      </c>
      <c r="S317">
        <f t="shared" si="23"/>
        <v>0.9032258064516129</v>
      </c>
      <c r="T317" s="15">
        <f t="shared" si="24"/>
        <v>16.808149405772497</v>
      </c>
      <c r="U317" t="s">
        <v>48</v>
      </c>
      <c r="V317" t="s">
        <v>247</v>
      </c>
      <c r="W317" t="s">
        <v>51</v>
      </c>
      <c r="X317" t="s">
        <v>247</v>
      </c>
    </row>
    <row r="318" spans="1:24" ht="12.75">
      <c r="A318">
        <v>312</v>
      </c>
      <c r="B318" t="s">
        <v>246</v>
      </c>
      <c r="C318" t="s">
        <v>229</v>
      </c>
      <c r="D318">
        <v>83</v>
      </c>
      <c r="E318" t="s">
        <v>24</v>
      </c>
      <c r="F318" t="s">
        <v>53</v>
      </c>
      <c r="G318" t="s">
        <v>244</v>
      </c>
      <c r="H318" t="s">
        <v>223</v>
      </c>
      <c r="I318" t="s">
        <v>42</v>
      </c>
      <c r="J318" t="s">
        <v>19</v>
      </c>
      <c r="K318" t="s">
        <v>18</v>
      </c>
      <c r="L318" t="s">
        <v>19</v>
      </c>
      <c r="M318">
        <f t="shared" si="21"/>
        <v>1.2307692307692308</v>
      </c>
      <c r="N318" s="15">
        <f t="shared" si="22"/>
        <v>15.604395604395592</v>
      </c>
      <c r="O318" t="s">
        <v>46</v>
      </c>
      <c r="P318" t="s">
        <v>45</v>
      </c>
      <c r="Q318" t="s">
        <v>35</v>
      </c>
      <c r="R318" t="s">
        <v>45</v>
      </c>
      <c r="S318">
        <f t="shared" si="23"/>
        <v>0.9032258064516129</v>
      </c>
      <c r="T318" s="15">
        <f t="shared" si="24"/>
        <v>16.808149405772497</v>
      </c>
      <c r="U318" t="s">
        <v>51</v>
      </c>
      <c r="V318" t="s">
        <v>49</v>
      </c>
      <c r="W318" t="s">
        <v>48</v>
      </c>
      <c r="X318" t="s">
        <v>49</v>
      </c>
    </row>
    <row r="319" spans="1:24" ht="12.75">
      <c r="A319">
        <v>312</v>
      </c>
      <c r="B319" t="s">
        <v>246</v>
      </c>
      <c r="C319" t="s">
        <v>229</v>
      </c>
      <c r="D319">
        <v>80</v>
      </c>
      <c r="E319" t="s">
        <v>24</v>
      </c>
      <c r="F319" t="s">
        <v>249</v>
      </c>
      <c r="G319" t="s">
        <v>244</v>
      </c>
      <c r="H319" t="s">
        <v>223</v>
      </c>
      <c r="I319" t="s">
        <v>42</v>
      </c>
      <c r="J319" t="s">
        <v>19</v>
      </c>
      <c r="K319" t="s">
        <v>18</v>
      </c>
      <c r="L319" t="s">
        <v>19</v>
      </c>
      <c r="M319">
        <f t="shared" si="21"/>
        <v>1.2307692307692308</v>
      </c>
      <c r="N319" s="15">
        <f t="shared" si="22"/>
        <v>15.604395604395592</v>
      </c>
      <c r="O319" t="s">
        <v>46</v>
      </c>
      <c r="P319" t="s">
        <v>45</v>
      </c>
      <c r="Q319" t="s">
        <v>35</v>
      </c>
      <c r="R319" t="s">
        <v>45</v>
      </c>
      <c r="S319">
        <f t="shared" si="23"/>
        <v>0.9032258064516129</v>
      </c>
      <c r="T319" s="15">
        <f t="shared" si="24"/>
        <v>16.808149405772497</v>
      </c>
      <c r="U319" t="s">
        <v>51</v>
      </c>
      <c r="V319" t="s">
        <v>49</v>
      </c>
      <c r="W319" t="s">
        <v>48</v>
      </c>
      <c r="X319" t="s">
        <v>49</v>
      </c>
    </row>
    <row r="320" spans="1:24" ht="12.75">
      <c r="A320">
        <v>313</v>
      </c>
      <c r="B320" t="s">
        <v>154</v>
      </c>
      <c r="C320" t="s">
        <v>134</v>
      </c>
      <c r="D320">
        <v>84</v>
      </c>
      <c r="E320" t="s">
        <v>24</v>
      </c>
      <c r="F320" t="s">
        <v>57</v>
      </c>
      <c r="G320"/>
      <c r="H320"/>
      <c r="I320" t="s">
        <v>61</v>
      </c>
      <c r="J320" t="s">
        <v>81</v>
      </c>
      <c r="K320" t="s">
        <v>64</v>
      </c>
      <c r="L320" t="s">
        <v>81</v>
      </c>
      <c r="M320">
        <f aca="true" t="shared" si="25" ref="M320:M366">VALUE(LEFT(L320,2))/VALUE(RIGHT(L320,2))</f>
        <v>1.1851851851851851</v>
      </c>
      <c r="N320" s="15">
        <f aca="true" t="shared" si="26" ref="N320:N366">100-M320/IIIGANG1</f>
        <v>18.73015873015872</v>
      </c>
      <c r="O320" t="s">
        <v>62</v>
      </c>
      <c r="P320" t="s">
        <v>157</v>
      </c>
      <c r="Q320" t="s">
        <v>72</v>
      </c>
      <c r="R320" t="s">
        <v>88</v>
      </c>
      <c r="S320">
        <f aca="true" t="shared" si="27" ref="S320:S366">VALUE(LEFT(R320,2))/VALUE(RIGHT(R320,2))</f>
        <v>0.84375</v>
      </c>
      <c r="T320" s="15">
        <f aca="true" t="shared" si="28" ref="T320:T366">100-S320/IVGANG1</f>
        <v>22.286184210526315</v>
      </c>
      <c r="U320" t="s">
        <v>63</v>
      </c>
      <c r="V320" t="s">
        <v>97</v>
      </c>
      <c r="W320" t="s">
        <v>74</v>
      </c>
      <c r="X320" t="s">
        <v>97</v>
      </c>
    </row>
    <row r="321" spans="1:24" ht="12.75">
      <c r="A321">
        <v>314</v>
      </c>
      <c r="B321" t="s">
        <v>154</v>
      </c>
      <c r="C321" t="s">
        <v>134</v>
      </c>
      <c r="D321">
        <v>84</v>
      </c>
      <c r="E321" t="s">
        <v>24</v>
      </c>
      <c r="F321" t="s">
        <v>83</v>
      </c>
      <c r="G321"/>
      <c r="H321"/>
      <c r="I321" t="s">
        <v>68</v>
      </c>
      <c r="J321" t="s">
        <v>17</v>
      </c>
      <c r="K321" t="s">
        <v>16</v>
      </c>
      <c r="L321" t="s">
        <v>17</v>
      </c>
      <c r="M321">
        <f t="shared" si="25"/>
        <v>1.36</v>
      </c>
      <c r="N321" s="15">
        <f t="shared" si="26"/>
        <v>6.742857142857133</v>
      </c>
      <c r="O321" t="s">
        <v>70</v>
      </c>
      <c r="P321" t="s">
        <v>21</v>
      </c>
      <c r="Q321" t="s">
        <v>20</v>
      </c>
      <c r="R321" t="s">
        <v>21</v>
      </c>
      <c r="S321">
        <f t="shared" si="27"/>
        <v>0.9666666666666667</v>
      </c>
      <c r="T321" s="15">
        <f t="shared" si="28"/>
        <v>10.964912280701753</v>
      </c>
      <c r="U321" t="s">
        <v>50</v>
      </c>
      <c r="V321" t="s">
        <v>52</v>
      </c>
      <c r="W321" t="s">
        <v>47</v>
      </c>
      <c r="X321" t="s">
        <v>52</v>
      </c>
    </row>
    <row r="322" spans="1:24" ht="12.75">
      <c r="A322">
        <v>315</v>
      </c>
      <c r="B322" t="s">
        <v>154</v>
      </c>
      <c r="C322" t="s">
        <v>134</v>
      </c>
      <c r="D322">
        <v>84</v>
      </c>
      <c r="E322" t="s">
        <v>24</v>
      </c>
      <c r="F322" t="s">
        <v>66</v>
      </c>
      <c r="G322"/>
      <c r="H322"/>
      <c r="I322" t="s">
        <v>69</v>
      </c>
      <c r="J322" t="s">
        <v>86</v>
      </c>
      <c r="K322" t="s">
        <v>67</v>
      </c>
      <c r="L322" t="s">
        <v>86</v>
      </c>
      <c r="M322">
        <f t="shared" si="25"/>
        <v>1.4583333333333333</v>
      </c>
      <c r="N322" s="15">
        <f t="shared" si="26"/>
        <v>0</v>
      </c>
      <c r="O322" t="s">
        <v>71</v>
      </c>
      <c r="P322" t="s">
        <v>89</v>
      </c>
      <c r="Q322" t="s">
        <v>73</v>
      </c>
      <c r="R322" t="s">
        <v>89</v>
      </c>
      <c r="S322">
        <f t="shared" si="27"/>
        <v>1.0714285714285714</v>
      </c>
      <c r="T322" s="15">
        <f t="shared" si="28"/>
        <v>1.3157894736842053</v>
      </c>
      <c r="U322" t="s">
        <v>29</v>
      </c>
      <c r="V322" t="s">
        <v>158</v>
      </c>
      <c r="W322" t="s">
        <v>30</v>
      </c>
      <c r="X322" t="s">
        <v>158</v>
      </c>
    </row>
    <row r="323" spans="1:24" ht="12.75">
      <c r="A323">
        <v>316</v>
      </c>
      <c r="B323" t="s">
        <v>154</v>
      </c>
      <c r="C323" t="s">
        <v>134</v>
      </c>
      <c r="D323">
        <v>84</v>
      </c>
      <c r="E323" t="s">
        <v>24</v>
      </c>
      <c r="F323" t="s">
        <v>84</v>
      </c>
      <c r="G323"/>
      <c r="H323"/>
      <c r="I323" t="s">
        <v>69</v>
      </c>
      <c r="J323" t="s">
        <v>86</v>
      </c>
      <c r="K323" t="s">
        <v>67</v>
      </c>
      <c r="L323" t="s">
        <v>86</v>
      </c>
      <c r="M323">
        <f t="shared" si="25"/>
        <v>1.4583333333333333</v>
      </c>
      <c r="N323" s="15">
        <f t="shared" si="26"/>
        <v>0</v>
      </c>
      <c r="O323" t="s">
        <v>71</v>
      </c>
      <c r="P323" t="s">
        <v>89</v>
      </c>
      <c r="Q323" t="s">
        <v>73</v>
      </c>
      <c r="R323" t="s">
        <v>89</v>
      </c>
      <c r="S323">
        <f t="shared" si="27"/>
        <v>1.0714285714285714</v>
      </c>
      <c r="T323" s="15">
        <f t="shared" si="28"/>
        <v>1.3157894736842053</v>
      </c>
      <c r="U323" t="s">
        <v>91</v>
      </c>
      <c r="V323" t="s">
        <v>44</v>
      </c>
      <c r="W323" t="s">
        <v>92</v>
      </c>
      <c r="X323" t="s">
        <v>44</v>
      </c>
    </row>
    <row r="324" spans="1:24" ht="12.75">
      <c r="A324">
        <v>317</v>
      </c>
      <c r="B324" t="s">
        <v>154</v>
      </c>
      <c r="C324" t="s">
        <v>134</v>
      </c>
      <c r="D324">
        <v>85</v>
      </c>
      <c r="E324" t="s">
        <v>24</v>
      </c>
      <c r="F324" t="s">
        <v>57</v>
      </c>
      <c r="G324"/>
      <c r="H324"/>
      <c r="I324" t="s">
        <v>61</v>
      </c>
      <c r="J324" t="s">
        <v>81</v>
      </c>
      <c r="K324" t="s">
        <v>64</v>
      </c>
      <c r="L324" t="s">
        <v>81</v>
      </c>
      <c r="M324">
        <f t="shared" si="25"/>
        <v>1.1851851851851851</v>
      </c>
      <c r="N324" s="15">
        <f t="shared" si="26"/>
        <v>18.73015873015872</v>
      </c>
      <c r="O324" t="s">
        <v>62</v>
      </c>
      <c r="P324" t="s">
        <v>157</v>
      </c>
      <c r="Q324" t="s">
        <v>72</v>
      </c>
      <c r="R324" t="s">
        <v>88</v>
      </c>
      <c r="S324">
        <f t="shared" si="27"/>
        <v>0.84375</v>
      </c>
      <c r="T324" s="15">
        <f t="shared" si="28"/>
        <v>22.286184210526315</v>
      </c>
      <c r="U324" t="s">
        <v>63</v>
      </c>
      <c r="V324" t="s">
        <v>97</v>
      </c>
      <c r="W324" t="s">
        <v>74</v>
      </c>
      <c r="X324" t="s">
        <v>97</v>
      </c>
    </row>
    <row r="325" spans="1:24" ht="12.75">
      <c r="A325">
        <v>318</v>
      </c>
      <c r="B325" t="s">
        <v>154</v>
      </c>
      <c r="C325" t="s">
        <v>134</v>
      </c>
      <c r="D325">
        <v>85</v>
      </c>
      <c r="E325" t="s">
        <v>24</v>
      </c>
      <c r="F325" t="s">
        <v>83</v>
      </c>
      <c r="G325"/>
      <c r="H325"/>
      <c r="I325" t="s">
        <v>68</v>
      </c>
      <c r="J325" t="s">
        <v>17</v>
      </c>
      <c r="K325" t="s">
        <v>16</v>
      </c>
      <c r="L325" t="s">
        <v>17</v>
      </c>
      <c r="M325">
        <f t="shared" si="25"/>
        <v>1.36</v>
      </c>
      <c r="N325" s="15">
        <f t="shared" si="26"/>
        <v>6.742857142857133</v>
      </c>
      <c r="O325" t="s">
        <v>70</v>
      </c>
      <c r="P325" t="s">
        <v>21</v>
      </c>
      <c r="Q325" t="s">
        <v>20</v>
      </c>
      <c r="R325" t="s">
        <v>21</v>
      </c>
      <c r="S325">
        <f t="shared" si="27"/>
        <v>0.9666666666666667</v>
      </c>
      <c r="T325" s="15">
        <f t="shared" si="28"/>
        <v>10.964912280701753</v>
      </c>
      <c r="U325" t="s">
        <v>50</v>
      </c>
      <c r="V325" t="s">
        <v>52</v>
      </c>
      <c r="W325" t="s">
        <v>47</v>
      </c>
      <c r="X325" t="s">
        <v>52</v>
      </c>
    </row>
    <row r="326" spans="1:24" ht="12.75">
      <c r="A326">
        <v>319</v>
      </c>
      <c r="B326" t="s">
        <v>154</v>
      </c>
      <c r="C326" t="s">
        <v>134</v>
      </c>
      <c r="D326">
        <v>85</v>
      </c>
      <c r="E326" t="s">
        <v>24</v>
      </c>
      <c r="F326" t="s">
        <v>66</v>
      </c>
      <c r="G326"/>
      <c r="H326"/>
      <c r="I326" t="s">
        <v>69</v>
      </c>
      <c r="J326" t="s">
        <v>86</v>
      </c>
      <c r="K326" t="s">
        <v>67</v>
      </c>
      <c r="L326" t="s">
        <v>86</v>
      </c>
      <c r="M326">
        <f t="shared" si="25"/>
        <v>1.4583333333333333</v>
      </c>
      <c r="N326" s="15">
        <f t="shared" si="26"/>
        <v>0</v>
      </c>
      <c r="O326" t="s">
        <v>71</v>
      </c>
      <c r="P326" t="s">
        <v>89</v>
      </c>
      <c r="Q326" t="s">
        <v>73</v>
      </c>
      <c r="R326" t="s">
        <v>89</v>
      </c>
      <c r="S326">
        <f t="shared" si="27"/>
        <v>1.0714285714285714</v>
      </c>
      <c r="T326" s="15">
        <f t="shared" si="28"/>
        <v>1.3157894736842053</v>
      </c>
      <c r="U326" t="s">
        <v>29</v>
      </c>
      <c r="V326" t="s">
        <v>158</v>
      </c>
      <c r="W326" t="s">
        <v>30</v>
      </c>
      <c r="X326" t="s">
        <v>158</v>
      </c>
    </row>
    <row r="327" spans="1:24" ht="12.75">
      <c r="A327">
        <v>320</v>
      </c>
      <c r="B327" t="s">
        <v>154</v>
      </c>
      <c r="C327" t="s">
        <v>134</v>
      </c>
      <c r="D327">
        <v>85</v>
      </c>
      <c r="E327" t="s">
        <v>24</v>
      </c>
      <c r="F327" t="s">
        <v>84</v>
      </c>
      <c r="G327"/>
      <c r="H327"/>
      <c r="I327" t="s">
        <v>69</v>
      </c>
      <c r="J327" t="s">
        <v>86</v>
      </c>
      <c r="K327" t="s">
        <v>67</v>
      </c>
      <c r="L327" t="s">
        <v>86</v>
      </c>
      <c r="M327">
        <f t="shared" si="25"/>
        <v>1.4583333333333333</v>
      </c>
      <c r="N327" s="15">
        <f t="shared" si="26"/>
        <v>0</v>
      </c>
      <c r="O327" t="s">
        <v>71</v>
      </c>
      <c r="P327" t="s">
        <v>89</v>
      </c>
      <c r="Q327" t="s">
        <v>73</v>
      </c>
      <c r="R327" t="s">
        <v>89</v>
      </c>
      <c r="S327">
        <f t="shared" si="27"/>
        <v>1.0714285714285714</v>
      </c>
      <c r="T327" s="15">
        <f t="shared" si="28"/>
        <v>1.3157894736842053</v>
      </c>
      <c r="U327" t="s">
        <v>91</v>
      </c>
      <c r="V327" t="s">
        <v>44</v>
      </c>
      <c r="W327" t="s">
        <v>92</v>
      </c>
      <c r="X327" t="s">
        <v>44</v>
      </c>
    </row>
    <row r="328" spans="1:24" ht="12.75">
      <c r="A328">
        <v>321</v>
      </c>
      <c r="B328" t="s">
        <v>154</v>
      </c>
      <c r="C328" t="s">
        <v>134</v>
      </c>
      <c r="D328">
        <v>86</v>
      </c>
      <c r="E328" t="s">
        <v>24</v>
      </c>
      <c r="F328" t="s">
        <v>57</v>
      </c>
      <c r="G328"/>
      <c r="H328"/>
      <c r="I328" t="s">
        <v>61</v>
      </c>
      <c r="J328" t="s">
        <v>81</v>
      </c>
      <c r="K328" t="s">
        <v>64</v>
      </c>
      <c r="L328" t="s">
        <v>81</v>
      </c>
      <c r="M328">
        <f t="shared" si="25"/>
        <v>1.1851851851851851</v>
      </c>
      <c r="N328" s="15">
        <f t="shared" si="26"/>
        <v>18.73015873015872</v>
      </c>
      <c r="O328" t="s">
        <v>62</v>
      </c>
      <c r="P328" t="s">
        <v>157</v>
      </c>
      <c r="Q328" t="s">
        <v>72</v>
      </c>
      <c r="R328" t="s">
        <v>88</v>
      </c>
      <c r="S328">
        <f t="shared" si="27"/>
        <v>0.84375</v>
      </c>
      <c r="T328" s="15">
        <f t="shared" si="28"/>
        <v>22.286184210526315</v>
      </c>
      <c r="U328" t="s">
        <v>63</v>
      </c>
      <c r="V328" t="s">
        <v>97</v>
      </c>
      <c r="W328" t="s">
        <v>74</v>
      </c>
      <c r="X328" t="s">
        <v>97</v>
      </c>
    </row>
    <row r="329" spans="1:24" ht="12.75">
      <c r="A329">
        <v>322</v>
      </c>
      <c r="B329" t="s">
        <v>154</v>
      </c>
      <c r="C329" t="s">
        <v>134</v>
      </c>
      <c r="D329">
        <v>86</v>
      </c>
      <c r="E329" t="s">
        <v>24</v>
      </c>
      <c r="F329" t="s">
        <v>83</v>
      </c>
      <c r="G329"/>
      <c r="H329"/>
      <c r="I329" t="s">
        <v>68</v>
      </c>
      <c r="J329" t="s">
        <v>17</v>
      </c>
      <c r="K329" t="s">
        <v>16</v>
      </c>
      <c r="L329" t="s">
        <v>17</v>
      </c>
      <c r="M329">
        <f t="shared" si="25"/>
        <v>1.36</v>
      </c>
      <c r="N329" s="15">
        <f t="shared" si="26"/>
        <v>6.742857142857133</v>
      </c>
      <c r="O329" t="s">
        <v>70</v>
      </c>
      <c r="P329" t="s">
        <v>21</v>
      </c>
      <c r="Q329" t="s">
        <v>20</v>
      </c>
      <c r="R329" t="s">
        <v>21</v>
      </c>
      <c r="S329">
        <f t="shared" si="27"/>
        <v>0.9666666666666667</v>
      </c>
      <c r="T329" s="15">
        <f t="shared" si="28"/>
        <v>10.964912280701753</v>
      </c>
      <c r="U329" t="s">
        <v>50</v>
      </c>
      <c r="V329" t="s">
        <v>52</v>
      </c>
      <c r="W329" t="s">
        <v>47</v>
      </c>
      <c r="X329" t="s">
        <v>52</v>
      </c>
    </row>
    <row r="330" spans="1:24" ht="12.75">
      <c r="A330">
        <v>323</v>
      </c>
      <c r="B330" t="s">
        <v>154</v>
      </c>
      <c r="C330" t="s">
        <v>134</v>
      </c>
      <c r="D330">
        <v>86</v>
      </c>
      <c r="E330" t="s">
        <v>24</v>
      </c>
      <c r="F330" t="s">
        <v>66</v>
      </c>
      <c r="G330"/>
      <c r="H330"/>
      <c r="I330" t="s">
        <v>69</v>
      </c>
      <c r="J330" t="s">
        <v>86</v>
      </c>
      <c r="K330" t="s">
        <v>67</v>
      </c>
      <c r="L330" t="s">
        <v>86</v>
      </c>
      <c r="M330">
        <f t="shared" si="25"/>
        <v>1.4583333333333333</v>
      </c>
      <c r="N330" s="15">
        <f t="shared" si="26"/>
        <v>0</v>
      </c>
      <c r="O330" t="s">
        <v>71</v>
      </c>
      <c r="P330" t="s">
        <v>89</v>
      </c>
      <c r="Q330" t="s">
        <v>73</v>
      </c>
      <c r="R330" t="s">
        <v>89</v>
      </c>
      <c r="S330">
        <f t="shared" si="27"/>
        <v>1.0714285714285714</v>
      </c>
      <c r="T330" s="15">
        <f t="shared" si="28"/>
        <v>1.3157894736842053</v>
      </c>
      <c r="U330" t="s">
        <v>29</v>
      </c>
      <c r="V330" t="s">
        <v>158</v>
      </c>
      <c r="W330" t="s">
        <v>30</v>
      </c>
      <c r="X330" t="s">
        <v>158</v>
      </c>
    </row>
    <row r="331" spans="1:24" ht="12.75">
      <c r="A331">
        <v>324</v>
      </c>
      <c r="B331" t="s">
        <v>154</v>
      </c>
      <c r="C331" t="s">
        <v>134</v>
      </c>
      <c r="D331">
        <v>86</v>
      </c>
      <c r="E331" t="s">
        <v>24</v>
      </c>
      <c r="F331" t="s">
        <v>84</v>
      </c>
      <c r="G331"/>
      <c r="H331"/>
      <c r="I331" t="s">
        <v>69</v>
      </c>
      <c r="J331" t="s">
        <v>86</v>
      </c>
      <c r="K331" t="s">
        <v>67</v>
      </c>
      <c r="L331" t="s">
        <v>86</v>
      </c>
      <c r="M331">
        <f t="shared" si="25"/>
        <v>1.4583333333333333</v>
      </c>
      <c r="N331" s="15">
        <f t="shared" si="26"/>
        <v>0</v>
      </c>
      <c r="O331" t="s">
        <v>71</v>
      </c>
      <c r="P331" t="s">
        <v>89</v>
      </c>
      <c r="Q331" t="s">
        <v>73</v>
      </c>
      <c r="R331" t="s">
        <v>89</v>
      </c>
      <c r="S331">
        <f t="shared" si="27"/>
        <v>1.0714285714285714</v>
      </c>
      <c r="T331" s="15">
        <f t="shared" si="28"/>
        <v>1.3157894736842053</v>
      </c>
      <c r="U331" t="s">
        <v>91</v>
      </c>
      <c r="V331" t="s">
        <v>44</v>
      </c>
      <c r="W331" t="s">
        <v>92</v>
      </c>
      <c r="X331" t="s">
        <v>44</v>
      </c>
    </row>
    <row r="332" spans="1:24" ht="12.75">
      <c r="A332">
        <v>325</v>
      </c>
      <c r="B332" t="s">
        <v>154</v>
      </c>
      <c r="C332" t="s">
        <v>134</v>
      </c>
      <c r="D332">
        <v>87</v>
      </c>
      <c r="E332" t="s">
        <v>24</v>
      </c>
      <c r="F332" t="s">
        <v>57</v>
      </c>
      <c r="G332"/>
      <c r="H332"/>
      <c r="I332" t="s">
        <v>61</v>
      </c>
      <c r="J332" t="s">
        <v>81</v>
      </c>
      <c r="K332" t="s">
        <v>64</v>
      </c>
      <c r="L332" t="s">
        <v>81</v>
      </c>
      <c r="M332">
        <f t="shared" si="25"/>
        <v>1.1851851851851851</v>
      </c>
      <c r="N332" s="15">
        <f t="shared" si="26"/>
        <v>18.73015873015872</v>
      </c>
      <c r="O332" t="s">
        <v>62</v>
      </c>
      <c r="P332" t="s">
        <v>157</v>
      </c>
      <c r="Q332" t="s">
        <v>72</v>
      </c>
      <c r="R332" t="s">
        <v>88</v>
      </c>
      <c r="S332">
        <f t="shared" si="27"/>
        <v>0.84375</v>
      </c>
      <c r="T332" s="15">
        <f t="shared" si="28"/>
        <v>22.286184210526315</v>
      </c>
      <c r="U332" t="s">
        <v>63</v>
      </c>
      <c r="V332" t="s">
        <v>97</v>
      </c>
      <c r="W332" t="s">
        <v>74</v>
      </c>
      <c r="X332" t="s">
        <v>97</v>
      </c>
    </row>
    <row r="333" spans="1:24" ht="12.75">
      <c r="A333">
        <v>326</v>
      </c>
      <c r="B333" t="s">
        <v>154</v>
      </c>
      <c r="C333" t="s">
        <v>134</v>
      </c>
      <c r="D333">
        <v>87</v>
      </c>
      <c r="E333" t="s">
        <v>24</v>
      </c>
      <c r="F333" t="s">
        <v>83</v>
      </c>
      <c r="G333"/>
      <c r="H333"/>
      <c r="I333" t="s">
        <v>68</v>
      </c>
      <c r="J333" t="s">
        <v>17</v>
      </c>
      <c r="K333" t="s">
        <v>16</v>
      </c>
      <c r="L333" t="s">
        <v>17</v>
      </c>
      <c r="M333">
        <f t="shared" si="25"/>
        <v>1.36</v>
      </c>
      <c r="N333" s="15">
        <f t="shared" si="26"/>
        <v>6.742857142857133</v>
      </c>
      <c r="O333" t="s">
        <v>70</v>
      </c>
      <c r="P333" t="s">
        <v>21</v>
      </c>
      <c r="Q333" t="s">
        <v>20</v>
      </c>
      <c r="R333" t="s">
        <v>21</v>
      </c>
      <c r="S333">
        <f t="shared" si="27"/>
        <v>0.9666666666666667</v>
      </c>
      <c r="T333" s="15">
        <f t="shared" si="28"/>
        <v>10.964912280701753</v>
      </c>
      <c r="U333" t="s">
        <v>50</v>
      </c>
      <c r="V333" t="s">
        <v>52</v>
      </c>
      <c r="W333" t="s">
        <v>47</v>
      </c>
      <c r="X333" t="s">
        <v>52</v>
      </c>
    </row>
    <row r="334" spans="1:24" ht="12.75">
      <c r="A334">
        <v>327</v>
      </c>
      <c r="B334" t="s">
        <v>154</v>
      </c>
      <c r="C334" t="s">
        <v>134</v>
      </c>
      <c r="D334">
        <v>87</v>
      </c>
      <c r="E334" t="s">
        <v>24</v>
      </c>
      <c r="F334" t="s">
        <v>66</v>
      </c>
      <c r="G334"/>
      <c r="H334"/>
      <c r="I334" t="s">
        <v>69</v>
      </c>
      <c r="J334" t="s">
        <v>86</v>
      </c>
      <c r="K334" t="s">
        <v>67</v>
      </c>
      <c r="L334" t="s">
        <v>86</v>
      </c>
      <c r="M334">
        <f t="shared" si="25"/>
        <v>1.4583333333333333</v>
      </c>
      <c r="N334" s="15">
        <f t="shared" si="26"/>
        <v>0</v>
      </c>
      <c r="O334" t="s">
        <v>71</v>
      </c>
      <c r="P334" t="s">
        <v>89</v>
      </c>
      <c r="Q334" t="s">
        <v>73</v>
      </c>
      <c r="R334" t="s">
        <v>89</v>
      </c>
      <c r="S334">
        <f t="shared" si="27"/>
        <v>1.0714285714285714</v>
      </c>
      <c r="T334" s="15">
        <f t="shared" si="28"/>
        <v>1.3157894736842053</v>
      </c>
      <c r="U334" t="s">
        <v>29</v>
      </c>
      <c r="V334" t="s">
        <v>158</v>
      </c>
      <c r="W334" t="s">
        <v>30</v>
      </c>
      <c r="X334" t="s">
        <v>158</v>
      </c>
    </row>
    <row r="335" spans="1:24" ht="12.75">
      <c r="A335">
        <v>328</v>
      </c>
      <c r="B335" t="s">
        <v>154</v>
      </c>
      <c r="C335" t="s">
        <v>134</v>
      </c>
      <c r="D335">
        <v>87</v>
      </c>
      <c r="E335" t="s">
        <v>24</v>
      </c>
      <c r="F335" t="s">
        <v>84</v>
      </c>
      <c r="G335"/>
      <c r="H335"/>
      <c r="I335" t="s">
        <v>69</v>
      </c>
      <c r="J335" t="s">
        <v>86</v>
      </c>
      <c r="K335" t="s">
        <v>67</v>
      </c>
      <c r="L335" t="s">
        <v>86</v>
      </c>
      <c r="M335">
        <f t="shared" si="25"/>
        <v>1.4583333333333333</v>
      </c>
      <c r="N335" s="15">
        <f t="shared" si="26"/>
        <v>0</v>
      </c>
      <c r="O335" t="s">
        <v>71</v>
      </c>
      <c r="P335" t="s">
        <v>89</v>
      </c>
      <c r="Q335" t="s">
        <v>73</v>
      </c>
      <c r="R335" t="s">
        <v>89</v>
      </c>
      <c r="S335">
        <f t="shared" si="27"/>
        <v>1.0714285714285714</v>
      </c>
      <c r="T335" s="15">
        <f t="shared" si="28"/>
        <v>1.3157894736842053</v>
      </c>
      <c r="U335" t="s">
        <v>91</v>
      </c>
      <c r="V335" t="s">
        <v>44</v>
      </c>
      <c r="W335" t="s">
        <v>92</v>
      </c>
      <c r="X335" t="s">
        <v>44</v>
      </c>
    </row>
    <row r="336" spans="1:24" ht="12.75">
      <c r="A336">
        <v>329</v>
      </c>
      <c r="B336" t="s">
        <v>154</v>
      </c>
      <c r="C336" t="s">
        <v>134</v>
      </c>
      <c r="D336">
        <v>88</v>
      </c>
      <c r="E336" t="s">
        <v>24</v>
      </c>
      <c r="F336" t="s">
        <v>57</v>
      </c>
      <c r="G336"/>
      <c r="H336"/>
      <c r="I336" t="s">
        <v>61</v>
      </c>
      <c r="J336" t="s">
        <v>81</v>
      </c>
      <c r="K336" t="s">
        <v>64</v>
      </c>
      <c r="L336" t="s">
        <v>81</v>
      </c>
      <c r="M336">
        <f t="shared" si="25"/>
        <v>1.1851851851851851</v>
      </c>
      <c r="N336" s="15">
        <f t="shared" si="26"/>
        <v>18.73015873015872</v>
      </c>
      <c r="O336" t="s">
        <v>62</v>
      </c>
      <c r="P336" t="s">
        <v>157</v>
      </c>
      <c r="Q336" t="s">
        <v>72</v>
      </c>
      <c r="R336" t="s">
        <v>88</v>
      </c>
      <c r="S336">
        <f t="shared" si="27"/>
        <v>0.84375</v>
      </c>
      <c r="T336" s="15">
        <f t="shared" si="28"/>
        <v>22.286184210526315</v>
      </c>
      <c r="U336" t="s">
        <v>63</v>
      </c>
      <c r="V336" t="s">
        <v>97</v>
      </c>
      <c r="W336" t="s">
        <v>74</v>
      </c>
      <c r="X336" t="s">
        <v>97</v>
      </c>
    </row>
    <row r="337" spans="1:24" ht="12.75">
      <c r="A337">
        <v>330</v>
      </c>
      <c r="B337" t="s">
        <v>154</v>
      </c>
      <c r="C337" t="s">
        <v>134</v>
      </c>
      <c r="D337">
        <v>88</v>
      </c>
      <c r="E337" t="s">
        <v>24</v>
      </c>
      <c r="F337" t="s">
        <v>83</v>
      </c>
      <c r="G337"/>
      <c r="H337"/>
      <c r="I337" t="s">
        <v>68</v>
      </c>
      <c r="J337" t="s">
        <v>17</v>
      </c>
      <c r="K337" t="s">
        <v>16</v>
      </c>
      <c r="L337" t="s">
        <v>17</v>
      </c>
      <c r="M337">
        <f t="shared" si="25"/>
        <v>1.36</v>
      </c>
      <c r="N337" s="15">
        <f t="shared" si="26"/>
        <v>6.742857142857133</v>
      </c>
      <c r="O337" t="s">
        <v>70</v>
      </c>
      <c r="P337" t="s">
        <v>21</v>
      </c>
      <c r="Q337" t="s">
        <v>20</v>
      </c>
      <c r="R337" t="s">
        <v>21</v>
      </c>
      <c r="S337">
        <f t="shared" si="27"/>
        <v>0.9666666666666667</v>
      </c>
      <c r="T337" s="15">
        <f t="shared" si="28"/>
        <v>10.964912280701753</v>
      </c>
      <c r="U337" t="s">
        <v>50</v>
      </c>
      <c r="V337" t="s">
        <v>52</v>
      </c>
      <c r="W337" t="s">
        <v>47</v>
      </c>
      <c r="X337" t="s">
        <v>52</v>
      </c>
    </row>
    <row r="338" spans="1:24" ht="12.75">
      <c r="A338">
        <v>331</v>
      </c>
      <c r="B338" t="s">
        <v>154</v>
      </c>
      <c r="C338" t="s">
        <v>134</v>
      </c>
      <c r="D338">
        <v>88</v>
      </c>
      <c r="E338" t="s">
        <v>24</v>
      </c>
      <c r="F338" t="s">
        <v>66</v>
      </c>
      <c r="G338"/>
      <c r="H338"/>
      <c r="I338" t="s">
        <v>69</v>
      </c>
      <c r="J338" t="s">
        <v>86</v>
      </c>
      <c r="K338" t="s">
        <v>67</v>
      </c>
      <c r="L338" t="s">
        <v>86</v>
      </c>
      <c r="M338">
        <f t="shared" si="25"/>
        <v>1.4583333333333333</v>
      </c>
      <c r="N338" s="15">
        <f t="shared" si="26"/>
        <v>0</v>
      </c>
      <c r="O338" t="s">
        <v>71</v>
      </c>
      <c r="P338" t="s">
        <v>89</v>
      </c>
      <c r="Q338" t="s">
        <v>73</v>
      </c>
      <c r="R338" t="s">
        <v>89</v>
      </c>
      <c r="S338">
        <f t="shared" si="27"/>
        <v>1.0714285714285714</v>
      </c>
      <c r="T338" s="15">
        <f t="shared" si="28"/>
        <v>1.3157894736842053</v>
      </c>
      <c r="U338" t="s">
        <v>29</v>
      </c>
      <c r="V338" t="s">
        <v>158</v>
      </c>
      <c r="W338" t="s">
        <v>30</v>
      </c>
      <c r="X338" t="s">
        <v>158</v>
      </c>
    </row>
    <row r="339" spans="1:24" ht="12.75">
      <c r="A339">
        <v>332</v>
      </c>
      <c r="B339" t="s">
        <v>154</v>
      </c>
      <c r="C339" t="s">
        <v>134</v>
      </c>
      <c r="D339">
        <v>88</v>
      </c>
      <c r="E339" t="s">
        <v>24</v>
      </c>
      <c r="F339" t="s">
        <v>84</v>
      </c>
      <c r="G339"/>
      <c r="H339"/>
      <c r="I339" t="s">
        <v>69</v>
      </c>
      <c r="J339" t="s">
        <v>86</v>
      </c>
      <c r="K339" t="s">
        <v>67</v>
      </c>
      <c r="L339" t="s">
        <v>86</v>
      </c>
      <c r="M339">
        <f t="shared" si="25"/>
        <v>1.4583333333333333</v>
      </c>
      <c r="N339" s="15">
        <f t="shared" si="26"/>
        <v>0</v>
      </c>
      <c r="O339" t="s">
        <v>71</v>
      </c>
      <c r="P339" t="s">
        <v>89</v>
      </c>
      <c r="Q339" t="s">
        <v>73</v>
      </c>
      <c r="R339" t="s">
        <v>89</v>
      </c>
      <c r="S339">
        <f t="shared" si="27"/>
        <v>1.0714285714285714</v>
      </c>
      <c r="T339" s="15">
        <f t="shared" si="28"/>
        <v>1.3157894736842053</v>
      </c>
      <c r="U339" t="s">
        <v>91</v>
      </c>
      <c r="V339" t="s">
        <v>44</v>
      </c>
      <c r="W339" t="s">
        <v>92</v>
      </c>
      <c r="X339" t="s">
        <v>44</v>
      </c>
    </row>
    <row r="340" spans="1:24" ht="12.75">
      <c r="A340">
        <v>333</v>
      </c>
      <c r="B340" t="s">
        <v>154</v>
      </c>
      <c r="C340" t="s">
        <v>134</v>
      </c>
      <c r="D340">
        <v>88</v>
      </c>
      <c r="E340" t="s">
        <v>24</v>
      </c>
      <c r="F340" t="s">
        <v>98</v>
      </c>
      <c r="G340"/>
      <c r="H340"/>
      <c r="I340" t="s">
        <v>68</v>
      </c>
      <c r="J340" t="s">
        <v>17</v>
      </c>
      <c r="K340" t="s">
        <v>16</v>
      </c>
      <c r="L340" t="s">
        <v>17</v>
      </c>
      <c r="M340">
        <f t="shared" si="25"/>
        <v>1.36</v>
      </c>
      <c r="N340" s="15">
        <f t="shared" si="26"/>
        <v>6.742857142857133</v>
      </c>
      <c r="O340" t="s">
        <v>70</v>
      </c>
      <c r="P340" t="s">
        <v>21</v>
      </c>
      <c r="Q340" t="s">
        <v>20</v>
      </c>
      <c r="R340" t="s">
        <v>21</v>
      </c>
      <c r="S340">
        <f t="shared" si="27"/>
        <v>0.9666666666666667</v>
      </c>
      <c r="T340" s="15">
        <f t="shared" si="28"/>
        <v>10.964912280701753</v>
      </c>
      <c r="U340" t="s">
        <v>50</v>
      </c>
      <c r="V340" t="s">
        <v>52</v>
      </c>
      <c r="W340" t="s">
        <v>47</v>
      </c>
      <c r="X340" t="s">
        <v>52</v>
      </c>
    </row>
    <row r="341" spans="1:24" ht="12.75">
      <c r="A341">
        <v>334</v>
      </c>
      <c r="B341" t="s">
        <v>154</v>
      </c>
      <c r="C341" t="s">
        <v>134</v>
      </c>
      <c r="D341">
        <v>88</v>
      </c>
      <c r="E341" t="s">
        <v>24</v>
      </c>
      <c r="F341" t="s">
        <v>99</v>
      </c>
      <c r="G341"/>
      <c r="H341"/>
      <c r="I341" t="s">
        <v>68</v>
      </c>
      <c r="J341" t="s">
        <v>17</v>
      </c>
      <c r="K341" t="s">
        <v>16</v>
      </c>
      <c r="L341" t="s">
        <v>17</v>
      </c>
      <c r="M341">
        <f t="shared" si="25"/>
        <v>1.36</v>
      </c>
      <c r="N341" s="15">
        <f t="shared" si="26"/>
        <v>6.742857142857133</v>
      </c>
      <c r="O341" t="s">
        <v>70</v>
      </c>
      <c r="P341" t="s">
        <v>21</v>
      </c>
      <c r="Q341" t="s">
        <v>20</v>
      </c>
      <c r="R341" t="s">
        <v>21</v>
      </c>
      <c r="S341">
        <f t="shared" si="27"/>
        <v>0.9666666666666667</v>
      </c>
      <c r="T341" s="15">
        <f t="shared" si="28"/>
        <v>10.964912280701753</v>
      </c>
      <c r="U341" t="s">
        <v>50</v>
      </c>
      <c r="V341" t="s">
        <v>52</v>
      </c>
      <c r="W341" t="s">
        <v>47</v>
      </c>
      <c r="X341" t="s">
        <v>52</v>
      </c>
    </row>
    <row r="342" spans="1:24" ht="12.75">
      <c r="A342">
        <v>335</v>
      </c>
      <c r="B342" t="s">
        <v>154</v>
      </c>
      <c r="C342" t="s">
        <v>134</v>
      </c>
      <c r="D342">
        <v>88</v>
      </c>
      <c r="E342" t="s">
        <v>24</v>
      </c>
      <c r="F342" t="s">
        <v>100</v>
      </c>
      <c r="G342"/>
      <c r="H342"/>
      <c r="I342" t="s">
        <v>68</v>
      </c>
      <c r="J342" t="s">
        <v>17</v>
      </c>
      <c r="K342" t="s">
        <v>16</v>
      </c>
      <c r="L342" t="s">
        <v>17</v>
      </c>
      <c r="M342">
        <f t="shared" si="25"/>
        <v>1.36</v>
      </c>
      <c r="N342" s="15">
        <f t="shared" si="26"/>
        <v>6.742857142857133</v>
      </c>
      <c r="O342" t="s">
        <v>70</v>
      </c>
      <c r="P342" t="s">
        <v>21</v>
      </c>
      <c r="Q342" t="s">
        <v>20</v>
      </c>
      <c r="R342" t="s">
        <v>21</v>
      </c>
      <c r="S342">
        <f t="shared" si="27"/>
        <v>0.9666666666666667</v>
      </c>
      <c r="T342" s="15">
        <f t="shared" si="28"/>
        <v>10.964912280701753</v>
      </c>
      <c r="U342" t="s">
        <v>76</v>
      </c>
      <c r="V342" t="s">
        <v>90</v>
      </c>
      <c r="W342" t="s">
        <v>75</v>
      </c>
      <c r="X342" t="s">
        <v>90</v>
      </c>
    </row>
    <row r="343" spans="1:24" ht="12.75">
      <c r="A343">
        <v>336</v>
      </c>
      <c r="B343" t="s">
        <v>154</v>
      </c>
      <c r="C343" t="s">
        <v>134</v>
      </c>
      <c r="D343">
        <v>88</v>
      </c>
      <c r="E343" t="s">
        <v>24</v>
      </c>
      <c r="F343" t="s">
        <v>101</v>
      </c>
      <c r="G343"/>
      <c r="H343"/>
      <c r="I343" t="s">
        <v>68</v>
      </c>
      <c r="J343" t="s">
        <v>17</v>
      </c>
      <c r="K343" t="s">
        <v>16</v>
      </c>
      <c r="L343" t="s">
        <v>17</v>
      </c>
      <c r="M343">
        <f t="shared" si="25"/>
        <v>1.36</v>
      </c>
      <c r="N343" s="15">
        <f t="shared" si="26"/>
        <v>6.742857142857133</v>
      </c>
      <c r="O343" t="s">
        <v>70</v>
      </c>
      <c r="P343" t="s">
        <v>21</v>
      </c>
      <c r="Q343" t="s">
        <v>20</v>
      </c>
      <c r="R343" t="s">
        <v>21</v>
      </c>
      <c r="S343">
        <f t="shared" si="27"/>
        <v>0.9666666666666667</v>
      </c>
      <c r="T343" s="15">
        <f t="shared" si="28"/>
        <v>10.964912280701753</v>
      </c>
      <c r="U343" t="s">
        <v>76</v>
      </c>
      <c r="V343" t="s">
        <v>90</v>
      </c>
      <c r="W343" t="s">
        <v>75</v>
      </c>
      <c r="X343" t="s">
        <v>90</v>
      </c>
    </row>
    <row r="344" spans="1:24" ht="12.75">
      <c r="A344">
        <v>337</v>
      </c>
      <c r="B344" t="s">
        <v>154</v>
      </c>
      <c r="C344" t="s">
        <v>134</v>
      </c>
      <c r="D344">
        <v>88</v>
      </c>
      <c r="E344" t="s">
        <v>24</v>
      </c>
      <c r="F344" t="s">
        <v>109</v>
      </c>
      <c r="G344"/>
      <c r="H344"/>
      <c r="I344" t="s">
        <v>68</v>
      </c>
      <c r="J344" t="s">
        <v>17</v>
      </c>
      <c r="K344" t="s">
        <v>16</v>
      </c>
      <c r="L344" t="s">
        <v>17</v>
      </c>
      <c r="M344">
        <f t="shared" si="25"/>
        <v>1.36</v>
      </c>
      <c r="N344" s="15">
        <f t="shared" si="26"/>
        <v>6.742857142857133</v>
      </c>
      <c r="O344" t="s">
        <v>70</v>
      </c>
      <c r="P344" t="s">
        <v>21</v>
      </c>
      <c r="Q344" t="s">
        <v>20</v>
      </c>
      <c r="R344" t="s">
        <v>21</v>
      </c>
      <c r="S344">
        <f t="shared" si="27"/>
        <v>0.9666666666666667</v>
      </c>
      <c r="T344" s="15">
        <f t="shared" si="28"/>
        <v>10.964912280701753</v>
      </c>
      <c r="U344" t="s">
        <v>76</v>
      </c>
      <c r="V344" t="s">
        <v>90</v>
      </c>
      <c r="W344" t="s">
        <v>75</v>
      </c>
      <c r="X344" t="s">
        <v>90</v>
      </c>
    </row>
    <row r="345" spans="1:24" ht="12.75">
      <c r="A345">
        <v>338</v>
      </c>
      <c r="B345" t="s">
        <v>154</v>
      </c>
      <c r="C345" t="s">
        <v>134</v>
      </c>
      <c r="D345">
        <v>88</v>
      </c>
      <c r="E345" t="s">
        <v>24</v>
      </c>
      <c r="F345" t="s">
        <v>108</v>
      </c>
      <c r="G345"/>
      <c r="H345"/>
      <c r="I345" t="s">
        <v>68</v>
      </c>
      <c r="J345" t="s">
        <v>17</v>
      </c>
      <c r="K345" t="s">
        <v>16</v>
      </c>
      <c r="L345" t="s">
        <v>17</v>
      </c>
      <c r="M345">
        <f t="shared" si="25"/>
        <v>1.36</v>
      </c>
      <c r="N345" s="15">
        <f t="shared" si="26"/>
        <v>6.742857142857133</v>
      </c>
      <c r="O345" t="s">
        <v>70</v>
      </c>
      <c r="P345" t="s">
        <v>21</v>
      </c>
      <c r="Q345" t="s">
        <v>20</v>
      </c>
      <c r="R345" t="s">
        <v>21</v>
      </c>
      <c r="S345">
        <f t="shared" si="27"/>
        <v>0.9666666666666667</v>
      </c>
      <c r="T345" s="15">
        <f t="shared" si="28"/>
        <v>10.964912280701753</v>
      </c>
      <c r="U345" t="s">
        <v>76</v>
      </c>
      <c r="V345" t="s">
        <v>90</v>
      </c>
      <c r="W345" t="s">
        <v>75</v>
      </c>
      <c r="X345" t="s">
        <v>90</v>
      </c>
    </row>
    <row r="346" spans="1:24" ht="12.75">
      <c r="A346">
        <v>339</v>
      </c>
      <c r="B346" t="s">
        <v>154</v>
      </c>
      <c r="C346" t="s">
        <v>134</v>
      </c>
      <c r="D346">
        <v>89</v>
      </c>
      <c r="E346" t="s">
        <v>24</v>
      </c>
      <c r="F346" t="s">
        <v>84</v>
      </c>
      <c r="G346"/>
      <c r="H346"/>
      <c r="I346" t="s">
        <v>69</v>
      </c>
      <c r="J346" t="s">
        <v>86</v>
      </c>
      <c r="K346" t="s">
        <v>67</v>
      </c>
      <c r="L346" t="s">
        <v>86</v>
      </c>
      <c r="M346">
        <f t="shared" si="25"/>
        <v>1.4583333333333333</v>
      </c>
      <c r="N346" s="15">
        <f t="shared" si="26"/>
        <v>0</v>
      </c>
      <c r="O346" t="s">
        <v>71</v>
      </c>
      <c r="P346" t="s">
        <v>89</v>
      </c>
      <c r="Q346" t="s">
        <v>73</v>
      </c>
      <c r="R346" t="s">
        <v>89</v>
      </c>
      <c r="S346">
        <f t="shared" si="27"/>
        <v>1.0714285714285714</v>
      </c>
      <c r="T346" s="15">
        <f t="shared" si="28"/>
        <v>1.3157894736842053</v>
      </c>
      <c r="U346" t="s">
        <v>91</v>
      </c>
      <c r="V346" t="s">
        <v>44</v>
      </c>
      <c r="W346" t="s">
        <v>92</v>
      </c>
      <c r="X346" t="s">
        <v>44</v>
      </c>
    </row>
    <row r="347" spans="1:24" ht="12.75">
      <c r="A347">
        <v>340</v>
      </c>
      <c r="B347" t="s">
        <v>154</v>
      </c>
      <c r="C347" t="s">
        <v>134</v>
      </c>
      <c r="D347">
        <v>89</v>
      </c>
      <c r="E347" t="s">
        <v>24</v>
      </c>
      <c r="F347" t="s">
        <v>98</v>
      </c>
      <c r="G347"/>
      <c r="H347"/>
      <c r="I347" t="s">
        <v>68</v>
      </c>
      <c r="J347" t="s">
        <v>17</v>
      </c>
      <c r="K347" t="s">
        <v>16</v>
      </c>
      <c r="L347" t="s">
        <v>17</v>
      </c>
      <c r="M347">
        <f t="shared" si="25"/>
        <v>1.36</v>
      </c>
      <c r="N347" s="15">
        <f t="shared" si="26"/>
        <v>6.742857142857133</v>
      </c>
      <c r="O347" t="s">
        <v>70</v>
      </c>
      <c r="P347" t="s">
        <v>21</v>
      </c>
      <c r="Q347" t="s">
        <v>20</v>
      </c>
      <c r="R347" t="s">
        <v>21</v>
      </c>
      <c r="S347">
        <f t="shared" si="27"/>
        <v>0.9666666666666667</v>
      </c>
      <c r="T347" s="15">
        <f t="shared" si="28"/>
        <v>10.964912280701753</v>
      </c>
      <c r="U347" t="s">
        <v>50</v>
      </c>
      <c r="V347" t="s">
        <v>52</v>
      </c>
      <c r="W347" t="s">
        <v>47</v>
      </c>
      <c r="X347" t="s">
        <v>52</v>
      </c>
    </row>
    <row r="348" spans="1:24" ht="12.75">
      <c r="A348">
        <v>341</v>
      </c>
      <c r="B348" t="s">
        <v>154</v>
      </c>
      <c r="C348" t="s">
        <v>134</v>
      </c>
      <c r="D348">
        <v>89</v>
      </c>
      <c r="E348" t="s">
        <v>24</v>
      </c>
      <c r="F348" t="s">
        <v>99</v>
      </c>
      <c r="G348"/>
      <c r="H348"/>
      <c r="I348" t="s">
        <v>68</v>
      </c>
      <c r="J348" t="s">
        <v>17</v>
      </c>
      <c r="K348" t="s">
        <v>16</v>
      </c>
      <c r="L348" t="s">
        <v>17</v>
      </c>
      <c r="M348">
        <f t="shared" si="25"/>
        <v>1.36</v>
      </c>
      <c r="N348" s="15">
        <f t="shared" si="26"/>
        <v>6.742857142857133</v>
      </c>
      <c r="O348" t="s">
        <v>70</v>
      </c>
      <c r="P348" t="s">
        <v>21</v>
      </c>
      <c r="Q348" t="s">
        <v>20</v>
      </c>
      <c r="R348" t="s">
        <v>21</v>
      </c>
      <c r="S348">
        <f t="shared" si="27"/>
        <v>0.9666666666666667</v>
      </c>
      <c r="T348" s="15">
        <f t="shared" si="28"/>
        <v>10.964912280701753</v>
      </c>
      <c r="U348" t="s">
        <v>50</v>
      </c>
      <c r="V348" t="s">
        <v>52</v>
      </c>
      <c r="W348" t="s">
        <v>47</v>
      </c>
      <c r="X348" t="s">
        <v>52</v>
      </c>
    </row>
    <row r="349" spans="1:24" ht="12.75">
      <c r="A349">
        <v>342</v>
      </c>
      <c r="B349" t="s">
        <v>154</v>
      </c>
      <c r="C349" t="s">
        <v>134</v>
      </c>
      <c r="D349">
        <v>89</v>
      </c>
      <c r="E349" t="s">
        <v>24</v>
      </c>
      <c r="F349" t="s">
        <v>100</v>
      </c>
      <c r="G349"/>
      <c r="H349"/>
      <c r="I349" t="s">
        <v>68</v>
      </c>
      <c r="J349" t="s">
        <v>17</v>
      </c>
      <c r="K349" t="s">
        <v>16</v>
      </c>
      <c r="L349" t="s">
        <v>17</v>
      </c>
      <c r="M349">
        <f t="shared" si="25"/>
        <v>1.36</v>
      </c>
      <c r="N349" s="15">
        <f t="shared" si="26"/>
        <v>6.742857142857133</v>
      </c>
      <c r="O349" t="s">
        <v>70</v>
      </c>
      <c r="P349" t="s">
        <v>21</v>
      </c>
      <c r="Q349" t="s">
        <v>20</v>
      </c>
      <c r="R349" t="s">
        <v>21</v>
      </c>
      <c r="S349">
        <f t="shared" si="27"/>
        <v>0.9666666666666667</v>
      </c>
      <c r="T349" s="15">
        <f t="shared" si="28"/>
        <v>10.964912280701753</v>
      </c>
      <c r="U349" t="s">
        <v>76</v>
      </c>
      <c r="V349" t="s">
        <v>90</v>
      </c>
      <c r="W349" t="s">
        <v>75</v>
      </c>
      <c r="X349" t="s">
        <v>90</v>
      </c>
    </row>
    <row r="350" spans="1:24" ht="12.75">
      <c r="A350">
        <v>343</v>
      </c>
      <c r="B350" t="s">
        <v>154</v>
      </c>
      <c r="C350" t="s">
        <v>134</v>
      </c>
      <c r="D350">
        <v>89</v>
      </c>
      <c r="E350" t="s">
        <v>24</v>
      </c>
      <c r="F350" t="s">
        <v>101</v>
      </c>
      <c r="G350"/>
      <c r="H350"/>
      <c r="I350" t="s">
        <v>68</v>
      </c>
      <c r="J350" t="s">
        <v>17</v>
      </c>
      <c r="K350" t="s">
        <v>16</v>
      </c>
      <c r="L350" t="s">
        <v>17</v>
      </c>
      <c r="M350">
        <f t="shared" si="25"/>
        <v>1.36</v>
      </c>
      <c r="N350" s="15">
        <f t="shared" si="26"/>
        <v>6.742857142857133</v>
      </c>
      <c r="O350" t="s">
        <v>70</v>
      </c>
      <c r="P350" t="s">
        <v>21</v>
      </c>
      <c r="Q350" t="s">
        <v>20</v>
      </c>
      <c r="R350" t="s">
        <v>21</v>
      </c>
      <c r="S350">
        <f t="shared" si="27"/>
        <v>0.9666666666666667</v>
      </c>
      <c r="T350" s="15">
        <f t="shared" si="28"/>
        <v>10.964912280701753</v>
      </c>
      <c r="U350" t="s">
        <v>76</v>
      </c>
      <c r="V350" t="s">
        <v>90</v>
      </c>
      <c r="W350" t="s">
        <v>75</v>
      </c>
      <c r="X350" t="s">
        <v>90</v>
      </c>
    </row>
    <row r="351" spans="1:24" ht="12.75">
      <c r="A351">
        <v>344</v>
      </c>
      <c r="B351" t="s">
        <v>154</v>
      </c>
      <c r="C351" t="s">
        <v>134</v>
      </c>
      <c r="D351">
        <v>89</v>
      </c>
      <c r="E351" t="s">
        <v>24</v>
      </c>
      <c r="F351" t="s">
        <v>109</v>
      </c>
      <c r="G351"/>
      <c r="H351"/>
      <c r="I351" t="s">
        <v>68</v>
      </c>
      <c r="J351" t="s">
        <v>17</v>
      </c>
      <c r="K351" t="s">
        <v>16</v>
      </c>
      <c r="L351" t="s">
        <v>17</v>
      </c>
      <c r="M351">
        <f t="shared" si="25"/>
        <v>1.36</v>
      </c>
      <c r="N351" s="15">
        <f t="shared" si="26"/>
        <v>6.742857142857133</v>
      </c>
      <c r="O351" t="s">
        <v>70</v>
      </c>
      <c r="P351" t="s">
        <v>21</v>
      </c>
      <c r="Q351" t="s">
        <v>20</v>
      </c>
      <c r="R351" t="s">
        <v>21</v>
      </c>
      <c r="S351">
        <f t="shared" si="27"/>
        <v>0.9666666666666667</v>
      </c>
      <c r="T351" s="15">
        <f t="shared" si="28"/>
        <v>10.964912280701753</v>
      </c>
      <c r="U351" t="s">
        <v>76</v>
      </c>
      <c r="V351" t="s">
        <v>90</v>
      </c>
      <c r="W351" t="s">
        <v>75</v>
      </c>
      <c r="X351" t="s">
        <v>90</v>
      </c>
    </row>
    <row r="352" spans="1:24" ht="12.75">
      <c r="A352">
        <v>345</v>
      </c>
      <c r="B352" t="s">
        <v>154</v>
      </c>
      <c r="C352" t="s">
        <v>134</v>
      </c>
      <c r="D352">
        <v>89</v>
      </c>
      <c r="E352" t="s">
        <v>24</v>
      </c>
      <c r="F352" t="s">
        <v>108</v>
      </c>
      <c r="G352"/>
      <c r="H352"/>
      <c r="I352" t="s">
        <v>68</v>
      </c>
      <c r="J352" t="s">
        <v>17</v>
      </c>
      <c r="K352" t="s">
        <v>16</v>
      </c>
      <c r="L352" t="s">
        <v>17</v>
      </c>
      <c r="M352">
        <f t="shared" si="25"/>
        <v>1.36</v>
      </c>
      <c r="N352" s="15">
        <f t="shared" si="26"/>
        <v>6.742857142857133</v>
      </c>
      <c r="O352" t="s">
        <v>70</v>
      </c>
      <c r="P352" t="s">
        <v>21</v>
      </c>
      <c r="Q352" t="s">
        <v>20</v>
      </c>
      <c r="R352" t="s">
        <v>21</v>
      </c>
      <c r="S352">
        <f t="shared" si="27"/>
        <v>0.9666666666666667</v>
      </c>
      <c r="T352" s="15">
        <f t="shared" si="28"/>
        <v>10.964912280701753</v>
      </c>
      <c r="U352" t="s">
        <v>76</v>
      </c>
      <c r="V352" t="s">
        <v>90</v>
      </c>
      <c r="W352" t="s">
        <v>75</v>
      </c>
      <c r="X352" t="s">
        <v>90</v>
      </c>
    </row>
    <row r="353" spans="1:24" ht="12.75">
      <c r="A353">
        <v>346</v>
      </c>
      <c r="B353" t="s">
        <v>154</v>
      </c>
      <c r="C353" t="s">
        <v>134</v>
      </c>
      <c r="D353">
        <v>90</v>
      </c>
      <c r="E353" t="s">
        <v>24</v>
      </c>
      <c r="F353" t="s">
        <v>84</v>
      </c>
      <c r="G353"/>
      <c r="H353"/>
      <c r="I353" t="s">
        <v>69</v>
      </c>
      <c r="J353" t="s">
        <v>86</v>
      </c>
      <c r="K353" t="s">
        <v>67</v>
      </c>
      <c r="L353" t="s">
        <v>86</v>
      </c>
      <c r="M353">
        <f t="shared" si="25"/>
        <v>1.4583333333333333</v>
      </c>
      <c r="N353" s="15">
        <f t="shared" si="26"/>
        <v>0</v>
      </c>
      <c r="O353" t="s">
        <v>71</v>
      </c>
      <c r="P353" t="s">
        <v>89</v>
      </c>
      <c r="Q353" t="s">
        <v>73</v>
      </c>
      <c r="R353" t="s">
        <v>89</v>
      </c>
      <c r="S353">
        <f t="shared" si="27"/>
        <v>1.0714285714285714</v>
      </c>
      <c r="T353" s="15">
        <f t="shared" si="28"/>
        <v>1.3157894736842053</v>
      </c>
      <c r="U353" t="s">
        <v>91</v>
      </c>
      <c r="V353" t="s">
        <v>44</v>
      </c>
      <c r="W353" t="s">
        <v>92</v>
      </c>
      <c r="X353" t="s">
        <v>44</v>
      </c>
    </row>
    <row r="354" spans="1:24" ht="12.75">
      <c r="A354">
        <v>347</v>
      </c>
      <c r="B354" t="s">
        <v>154</v>
      </c>
      <c r="C354" t="s">
        <v>134</v>
      </c>
      <c r="D354">
        <v>90</v>
      </c>
      <c r="E354" t="s">
        <v>24</v>
      </c>
      <c r="F354" t="s">
        <v>98</v>
      </c>
      <c r="G354"/>
      <c r="H354"/>
      <c r="I354" t="s">
        <v>68</v>
      </c>
      <c r="J354" t="s">
        <v>17</v>
      </c>
      <c r="K354" t="s">
        <v>16</v>
      </c>
      <c r="L354" t="s">
        <v>17</v>
      </c>
      <c r="M354">
        <f t="shared" si="25"/>
        <v>1.36</v>
      </c>
      <c r="N354" s="15">
        <f t="shared" si="26"/>
        <v>6.742857142857133</v>
      </c>
      <c r="O354" t="s">
        <v>70</v>
      </c>
      <c r="P354" t="s">
        <v>21</v>
      </c>
      <c r="Q354" t="s">
        <v>20</v>
      </c>
      <c r="R354" t="s">
        <v>21</v>
      </c>
      <c r="S354">
        <f t="shared" si="27"/>
        <v>0.9666666666666667</v>
      </c>
      <c r="T354" s="15">
        <f t="shared" si="28"/>
        <v>10.964912280701753</v>
      </c>
      <c r="U354" t="s">
        <v>50</v>
      </c>
      <c r="V354" t="s">
        <v>52</v>
      </c>
      <c r="W354" t="s">
        <v>47</v>
      </c>
      <c r="X354" t="s">
        <v>52</v>
      </c>
    </row>
    <row r="355" spans="1:24" ht="12.75">
      <c r="A355">
        <v>348</v>
      </c>
      <c r="B355" t="s">
        <v>154</v>
      </c>
      <c r="C355" t="s">
        <v>134</v>
      </c>
      <c r="D355">
        <v>90</v>
      </c>
      <c r="E355" t="s">
        <v>24</v>
      </c>
      <c r="F355" t="s">
        <v>99</v>
      </c>
      <c r="G355"/>
      <c r="H355"/>
      <c r="I355" t="s">
        <v>68</v>
      </c>
      <c r="J355" t="s">
        <v>17</v>
      </c>
      <c r="K355" t="s">
        <v>16</v>
      </c>
      <c r="L355" t="s">
        <v>17</v>
      </c>
      <c r="M355">
        <f t="shared" si="25"/>
        <v>1.36</v>
      </c>
      <c r="N355" s="15">
        <f t="shared" si="26"/>
        <v>6.742857142857133</v>
      </c>
      <c r="O355" t="s">
        <v>70</v>
      </c>
      <c r="P355" t="s">
        <v>21</v>
      </c>
      <c r="Q355" t="s">
        <v>20</v>
      </c>
      <c r="R355" t="s">
        <v>21</v>
      </c>
      <c r="S355">
        <f t="shared" si="27"/>
        <v>0.9666666666666667</v>
      </c>
      <c r="T355" s="15">
        <f t="shared" si="28"/>
        <v>10.964912280701753</v>
      </c>
      <c r="U355" t="s">
        <v>50</v>
      </c>
      <c r="V355" t="s">
        <v>52</v>
      </c>
      <c r="W355" t="s">
        <v>47</v>
      </c>
      <c r="X355" t="s">
        <v>52</v>
      </c>
    </row>
    <row r="356" spans="1:24" ht="12.75">
      <c r="A356">
        <v>349</v>
      </c>
      <c r="B356" t="s">
        <v>154</v>
      </c>
      <c r="C356" t="s">
        <v>134</v>
      </c>
      <c r="D356">
        <v>90</v>
      </c>
      <c r="E356" t="s">
        <v>24</v>
      </c>
      <c r="F356" t="s">
        <v>100</v>
      </c>
      <c r="G356"/>
      <c r="H356"/>
      <c r="I356" t="s">
        <v>68</v>
      </c>
      <c r="J356" t="s">
        <v>17</v>
      </c>
      <c r="K356" t="s">
        <v>16</v>
      </c>
      <c r="L356" t="s">
        <v>17</v>
      </c>
      <c r="M356">
        <f t="shared" si="25"/>
        <v>1.36</v>
      </c>
      <c r="N356" s="15">
        <f t="shared" si="26"/>
        <v>6.742857142857133</v>
      </c>
      <c r="O356" t="s">
        <v>70</v>
      </c>
      <c r="P356" t="s">
        <v>21</v>
      </c>
      <c r="Q356" t="s">
        <v>20</v>
      </c>
      <c r="R356" t="s">
        <v>21</v>
      </c>
      <c r="S356">
        <f t="shared" si="27"/>
        <v>0.9666666666666667</v>
      </c>
      <c r="T356" s="15">
        <f t="shared" si="28"/>
        <v>10.964912280701753</v>
      </c>
      <c r="U356" t="s">
        <v>76</v>
      </c>
      <c r="V356" t="s">
        <v>90</v>
      </c>
      <c r="W356" t="s">
        <v>75</v>
      </c>
      <c r="X356" t="s">
        <v>90</v>
      </c>
    </row>
    <row r="357" spans="1:24" ht="12.75">
      <c r="A357">
        <v>350</v>
      </c>
      <c r="B357" t="s">
        <v>154</v>
      </c>
      <c r="C357" t="s">
        <v>134</v>
      </c>
      <c r="D357">
        <v>90</v>
      </c>
      <c r="E357" t="s">
        <v>24</v>
      </c>
      <c r="F357" t="s">
        <v>101</v>
      </c>
      <c r="G357"/>
      <c r="H357"/>
      <c r="I357" t="s">
        <v>68</v>
      </c>
      <c r="J357" t="s">
        <v>17</v>
      </c>
      <c r="K357" t="s">
        <v>16</v>
      </c>
      <c r="L357" t="s">
        <v>17</v>
      </c>
      <c r="M357">
        <f t="shared" si="25"/>
        <v>1.36</v>
      </c>
      <c r="N357" s="15">
        <f t="shared" si="26"/>
        <v>6.742857142857133</v>
      </c>
      <c r="O357" t="s">
        <v>70</v>
      </c>
      <c r="P357" t="s">
        <v>21</v>
      </c>
      <c r="Q357" t="s">
        <v>20</v>
      </c>
      <c r="R357" t="s">
        <v>21</v>
      </c>
      <c r="S357">
        <f t="shared" si="27"/>
        <v>0.9666666666666667</v>
      </c>
      <c r="T357" s="15">
        <f t="shared" si="28"/>
        <v>10.964912280701753</v>
      </c>
      <c r="U357" t="s">
        <v>76</v>
      </c>
      <c r="V357" t="s">
        <v>90</v>
      </c>
      <c r="W357" t="s">
        <v>75</v>
      </c>
      <c r="X357" t="s">
        <v>90</v>
      </c>
    </row>
    <row r="358" spans="1:24" ht="12.75">
      <c r="A358">
        <v>351</v>
      </c>
      <c r="B358" t="s">
        <v>154</v>
      </c>
      <c r="C358" t="s">
        <v>134</v>
      </c>
      <c r="D358">
        <v>90</v>
      </c>
      <c r="E358" t="s">
        <v>24</v>
      </c>
      <c r="F358" t="s">
        <v>109</v>
      </c>
      <c r="G358"/>
      <c r="H358"/>
      <c r="I358" t="s">
        <v>68</v>
      </c>
      <c r="J358" t="s">
        <v>17</v>
      </c>
      <c r="K358" t="s">
        <v>16</v>
      </c>
      <c r="L358" t="s">
        <v>17</v>
      </c>
      <c r="M358">
        <f t="shared" si="25"/>
        <v>1.36</v>
      </c>
      <c r="N358" s="15">
        <f t="shared" si="26"/>
        <v>6.742857142857133</v>
      </c>
      <c r="O358" t="s">
        <v>70</v>
      </c>
      <c r="P358" t="s">
        <v>21</v>
      </c>
      <c r="Q358" t="s">
        <v>20</v>
      </c>
      <c r="R358" t="s">
        <v>21</v>
      </c>
      <c r="S358">
        <f t="shared" si="27"/>
        <v>0.9666666666666667</v>
      </c>
      <c r="T358" s="15">
        <f t="shared" si="28"/>
        <v>10.964912280701753</v>
      </c>
      <c r="U358" t="s">
        <v>76</v>
      </c>
      <c r="V358" t="s">
        <v>90</v>
      </c>
      <c r="W358" t="s">
        <v>75</v>
      </c>
      <c r="X358" t="s">
        <v>90</v>
      </c>
    </row>
    <row r="359" spans="1:24" ht="12.75">
      <c r="A359">
        <v>352</v>
      </c>
      <c r="B359" t="s">
        <v>154</v>
      </c>
      <c r="C359" t="s">
        <v>134</v>
      </c>
      <c r="D359">
        <v>90</v>
      </c>
      <c r="E359" t="s">
        <v>24</v>
      </c>
      <c r="F359" t="s">
        <v>108</v>
      </c>
      <c r="G359"/>
      <c r="H359"/>
      <c r="I359" t="s">
        <v>68</v>
      </c>
      <c r="J359" t="s">
        <v>17</v>
      </c>
      <c r="K359" t="s">
        <v>16</v>
      </c>
      <c r="L359" t="s">
        <v>17</v>
      </c>
      <c r="M359">
        <f t="shared" si="25"/>
        <v>1.36</v>
      </c>
      <c r="N359" s="15">
        <f t="shared" si="26"/>
        <v>6.742857142857133</v>
      </c>
      <c r="O359" t="s">
        <v>70</v>
      </c>
      <c r="P359" t="s">
        <v>21</v>
      </c>
      <c r="Q359" t="s">
        <v>20</v>
      </c>
      <c r="R359" t="s">
        <v>21</v>
      </c>
      <c r="S359">
        <f t="shared" si="27"/>
        <v>0.9666666666666667</v>
      </c>
      <c r="T359" s="15">
        <f t="shared" si="28"/>
        <v>10.964912280701753</v>
      </c>
      <c r="U359" t="s">
        <v>76</v>
      </c>
      <c r="V359" t="s">
        <v>90</v>
      </c>
      <c r="W359" t="s">
        <v>75</v>
      </c>
      <c r="X359" t="s">
        <v>90</v>
      </c>
    </row>
    <row r="360" spans="1:24" ht="12.75">
      <c r="A360">
        <v>353</v>
      </c>
      <c r="B360" t="s">
        <v>154</v>
      </c>
      <c r="C360" t="s">
        <v>134</v>
      </c>
      <c r="D360">
        <v>91</v>
      </c>
      <c r="E360" t="s">
        <v>24</v>
      </c>
      <c r="F360" t="s">
        <v>84</v>
      </c>
      <c r="G360"/>
      <c r="H360"/>
      <c r="I360" t="s">
        <v>69</v>
      </c>
      <c r="J360" t="s">
        <v>86</v>
      </c>
      <c r="K360" t="s">
        <v>67</v>
      </c>
      <c r="L360" t="s">
        <v>86</v>
      </c>
      <c r="M360">
        <f t="shared" si="25"/>
        <v>1.4583333333333333</v>
      </c>
      <c r="N360" s="15">
        <f t="shared" si="26"/>
        <v>0</v>
      </c>
      <c r="O360" t="s">
        <v>71</v>
      </c>
      <c r="P360" t="s">
        <v>89</v>
      </c>
      <c r="Q360" t="s">
        <v>73</v>
      </c>
      <c r="R360" t="s">
        <v>89</v>
      </c>
      <c r="S360">
        <f t="shared" si="27"/>
        <v>1.0714285714285714</v>
      </c>
      <c r="T360" s="15">
        <f t="shared" si="28"/>
        <v>1.3157894736842053</v>
      </c>
      <c r="U360" t="s">
        <v>91</v>
      </c>
      <c r="V360" t="s">
        <v>44</v>
      </c>
      <c r="W360" t="s">
        <v>92</v>
      </c>
      <c r="X360" t="s">
        <v>44</v>
      </c>
    </row>
    <row r="361" spans="1:24" ht="12.75">
      <c r="A361">
        <v>354</v>
      </c>
      <c r="B361" t="s">
        <v>154</v>
      </c>
      <c r="C361" t="s">
        <v>134</v>
      </c>
      <c r="D361">
        <v>91</v>
      </c>
      <c r="E361" t="s">
        <v>24</v>
      </c>
      <c r="F361" t="s">
        <v>98</v>
      </c>
      <c r="G361"/>
      <c r="H361"/>
      <c r="I361" t="s">
        <v>68</v>
      </c>
      <c r="J361" t="s">
        <v>17</v>
      </c>
      <c r="K361" t="s">
        <v>16</v>
      </c>
      <c r="L361" t="s">
        <v>17</v>
      </c>
      <c r="M361">
        <f t="shared" si="25"/>
        <v>1.36</v>
      </c>
      <c r="N361" s="15">
        <f t="shared" si="26"/>
        <v>6.742857142857133</v>
      </c>
      <c r="O361" t="s">
        <v>70</v>
      </c>
      <c r="P361" t="s">
        <v>21</v>
      </c>
      <c r="Q361" t="s">
        <v>20</v>
      </c>
      <c r="R361" t="s">
        <v>21</v>
      </c>
      <c r="S361">
        <f t="shared" si="27"/>
        <v>0.9666666666666667</v>
      </c>
      <c r="T361" s="15">
        <f t="shared" si="28"/>
        <v>10.964912280701753</v>
      </c>
      <c r="U361" t="s">
        <v>50</v>
      </c>
      <c r="V361" t="s">
        <v>52</v>
      </c>
      <c r="W361" t="s">
        <v>47</v>
      </c>
      <c r="X361" t="s">
        <v>52</v>
      </c>
    </row>
    <row r="362" spans="1:24" ht="12.75">
      <c r="A362">
        <v>355</v>
      </c>
      <c r="B362" t="s">
        <v>154</v>
      </c>
      <c r="C362" t="s">
        <v>134</v>
      </c>
      <c r="D362">
        <v>91</v>
      </c>
      <c r="E362" t="s">
        <v>24</v>
      </c>
      <c r="F362" t="s">
        <v>99</v>
      </c>
      <c r="G362"/>
      <c r="H362"/>
      <c r="I362" t="s">
        <v>68</v>
      </c>
      <c r="J362" t="s">
        <v>17</v>
      </c>
      <c r="K362" t="s">
        <v>16</v>
      </c>
      <c r="L362" t="s">
        <v>17</v>
      </c>
      <c r="M362">
        <f t="shared" si="25"/>
        <v>1.36</v>
      </c>
      <c r="N362" s="15">
        <f t="shared" si="26"/>
        <v>6.742857142857133</v>
      </c>
      <c r="O362" t="s">
        <v>70</v>
      </c>
      <c r="P362" t="s">
        <v>21</v>
      </c>
      <c r="Q362" t="s">
        <v>20</v>
      </c>
      <c r="R362" t="s">
        <v>21</v>
      </c>
      <c r="S362">
        <f t="shared" si="27"/>
        <v>0.9666666666666667</v>
      </c>
      <c r="T362" s="15">
        <f t="shared" si="28"/>
        <v>10.964912280701753</v>
      </c>
      <c r="U362" t="s">
        <v>50</v>
      </c>
      <c r="V362" t="s">
        <v>52</v>
      </c>
      <c r="W362" t="s">
        <v>47</v>
      </c>
      <c r="X362" t="s">
        <v>52</v>
      </c>
    </row>
    <row r="363" spans="1:24" ht="12.75">
      <c r="A363">
        <v>356</v>
      </c>
      <c r="B363" t="s">
        <v>154</v>
      </c>
      <c r="C363" t="s">
        <v>134</v>
      </c>
      <c r="D363">
        <v>91</v>
      </c>
      <c r="E363" t="s">
        <v>24</v>
      </c>
      <c r="F363" t="s">
        <v>100</v>
      </c>
      <c r="G363"/>
      <c r="H363"/>
      <c r="I363" t="s">
        <v>68</v>
      </c>
      <c r="J363" t="s">
        <v>17</v>
      </c>
      <c r="K363" t="s">
        <v>16</v>
      </c>
      <c r="L363" t="s">
        <v>17</v>
      </c>
      <c r="M363">
        <f t="shared" si="25"/>
        <v>1.36</v>
      </c>
      <c r="N363" s="15">
        <f t="shared" si="26"/>
        <v>6.742857142857133</v>
      </c>
      <c r="O363" t="s">
        <v>70</v>
      </c>
      <c r="P363" t="s">
        <v>21</v>
      </c>
      <c r="Q363" t="s">
        <v>20</v>
      </c>
      <c r="R363" t="s">
        <v>21</v>
      </c>
      <c r="S363">
        <f t="shared" si="27"/>
        <v>0.9666666666666667</v>
      </c>
      <c r="T363" s="15">
        <f t="shared" si="28"/>
        <v>10.964912280701753</v>
      </c>
      <c r="U363" t="s">
        <v>76</v>
      </c>
      <c r="V363" t="s">
        <v>90</v>
      </c>
      <c r="W363" t="s">
        <v>75</v>
      </c>
      <c r="X363" t="s">
        <v>90</v>
      </c>
    </row>
    <row r="364" spans="1:24" ht="12.75">
      <c r="A364">
        <v>357</v>
      </c>
      <c r="B364" t="s">
        <v>154</v>
      </c>
      <c r="C364" t="s">
        <v>134</v>
      </c>
      <c r="D364">
        <v>91</v>
      </c>
      <c r="E364" t="s">
        <v>24</v>
      </c>
      <c r="F364" t="s">
        <v>101</v>
      </c>
      <c r="G364"/>
      <c r="H364"/>
      <c r="I364" t="s">
        <v>68</v>
      </c>
      <c r="J364" t="s">
        <v>17</v>
      </c>
      <c r="K364" t="s">
        <v>16</v>
      </c>
      <c r="L364" t="s">
        <v>17</v>
      </c>
      <c r="M364">
        <f t="shared" si="25"/>
        <v>1.36</v>
      </c>
      <c r="N364" s="15">
        <f t="shared" si="26"/>
        <v>6.742857142857133</v>
      </c>
      <c r="O364" t="s">
        <v>70</v>
      </c>
      <c r="P364" t="s">
        <v>21</v>
      </c>
      <c r="Q364" t="s">
        <v>20</v>
      </c>
      <c r="R364" t="s">
        <v>21</v>
      </c>
      <c r="S364">
        <f t="shared" si="27"/>
        <v>0.9666666666666667</v>
      </c>
      <c r="T364" s="15">
        <f t="shared" si="28"/>
        <v>10.964912280701753</v>
      </c>
      <c r="U364" t="s">
        <v>76</v>
      </c>
      <c r="V364" t="s">
        <v>90</v>
      </c>
      <c r="W364" t="s">
        <v>75</v>
      </c>
      <c r="X364" t="s">
        <v>90</v>
      </c>
    </row>
    <row r="365" spans="1:24" ht="12.75">
      <c r="A365">
        <v>358</v>
      </c>
      <c r="B365" t="s">
        <v>154</v>
      </c>
      <c r="C365" t="s">
        <v>134</v>
      </c>
      <c r="D365">
        <v>91</v>
      </c>
      <c r="E365" t="s">
        <v>24</v>
      </c>
      <c r="F365" t="s">
        <v>109</v>
      </c>
      <c r="G365"/>
      <c r="H365"/>
      <c r="I365" t="s">
        <v>68</v>
      </c>
      <c r="J365" t="s">
        <v>17</v>
      </c>
      <c r="K365" t="s">
        <v>16</v>
      </c>
      <c r="L365" t="s">
        <v>17</v>
      </c>
      <c r="M365">
        <f t="shared" si="25"/>
        <v>1.36</v>
      </c>
      <c r="N365" s="15">
        <f t="shared" si="26"/>
        <v>6.742857142857133</v>
      </c>
      <c r="O365" t="s">
        <v>70</v>
      </c>
      <c r="P365" t="s">
        <v>21</v>
      </c>
      <c r="Q365" t="s">
        <v>20</v>
      </c>
      <c r="R365" t="s">
        <v>21</v>
      </c>
      <c r="S365">
        <f t="shared" si="27"/>
        <v>0.9666666666666667</v>
      </c>
      <c r="T365" s="15">
        <f t="shared" si="28"/>
        <v>10.964912280701753</v>
      </c>
      <c r="U365" t="s">
        <v>76</v>
      </c>
      <c r="V365" t="s">
        <v>90</v>
      </c>
      <c r="W365" t="s">
        <v>75</v>
      </c>
      <c r="X365" t="s">
        <v>90</v>
      </c>
    </row>
    <row r="366" spans="1:24" ht="12.75">
      <c r="A366">
        <v>359</v>
      </c>
      <c r="B366" t="s">
        <v>154</v>
      </c>
      <c r="C366" t="s">
        <v>134</v>
      </c>
      <c r="D366">
        <v>91</v>
      </c>
      <c r="E366" t="s">
        <v>24</v>
      </c>
      <c r="F366" t="s">
        <v>108</v>
      </c>
      <c r="G366"/>
      <c r="H366"/>
      <c r="I366" t="s">
        <v>68</v>
      </c>
      <c r="J366" t="s">
        <v>17</v>
      </c>
      <c r="K366" t="s">
        <v>16</v>
      </c>
      <c r="L366" t="s">
        <v>17</v>
      </c>
      <c r="M366">
        <f t="shared" si="25"/>
        <v>1.36</v>
      </c>
      <c r="N366" s="15">
        <f t="shared" si="26"/>
        <v>6.742857142857133</v>
      </c>
      <c r="O366" t="s">
        <v>70</v>
      </c>
      <c r="P366" t="s">
        <v>21</v>
      </c>
      <c r="Q366" t="s">
        <v>20</v>
      </c>
      <c r="R366" t="s">
        <v>21</v>
      </c>
      <c r="S366">
        <f t="shared" si="27"/>
        <v>0.9666666666666667</v>
      </c>
      <c r="T366" s="15">
        <f t="shared" si="28"/>
        <v>10.964912280701753</v>
      </c>
      <c r="U366" t="s">
        <v>76</v>
      </c>
      <c r="V366" t="s">
        <v>90</v>
      </c>
      <c r="W366" t="s">
        <v>75</v>
      </c>
      <c r="X366" t="s">
        <v>90</v>
      </c>
    </row>
    <row r="367" spans="1:24" ht="12.75">
      <c r="A367">
        <v>360</v>
      </c>
      <c r="B367" t="s">
        <v>159</v>
      </c>
      <c r="C367" t="s">
        <v>134</v>
      </c>
      <c r="D367">
        <v>85</v>
      </c>
      <c r="E367" t="s">
        <v>24</v>
      </c>
      <c r="F367" t="s">
        <v>111</v>
      </c>
      <c r="G367"/>
      <c r="H367"/>
      <c r="K367" t="s">
        <v>16</v>
      </c>
      <c r="Q367" t="s">
        <v>20</v>
      </c>
      <c r="U367" t="s">
        <v>121</v>
      </c>
      <c r="V367" t="s">
        <v>90</v>
      </c>
      <c r="W367" t="s">
        <v>75</v>
      </c>
      <c r="X367" t="s">
        <v>90</v>
      </c>
    </row>
    <row r="368" spans="1:24" ht="12.75">
      <c r="A368">
        <v>361</v>
      </c>
      <c r="B368" t="s">
        <v>159</v>
      </c>
      <c r="C368" t="s">
        <v>134</v>
      </c>
      <c r="D368">
        <v>85</v>
      </c>
      <c r="E368" t="s">
        <v>24</v>
      </c>
      <c r="F368" t="s">
        <v>160</v>
      </c>
      <c r="G368"/>
      <c r="H368"/>
      <c r="K368" t="s">
        <v>16</v>
      </c>
      <c r="Q368" t="s">
        <v>20</v>
      </c>
      <c r="U368" t="s">
        <v>121</v>
      </c>
      <c r="V368" t="s">
        <v>90</v>
      </c>
      <c r="W368" t="s">
        <v>75</v>
      </c>
      <c r="X368" t="s">
        <v>90</v>
      </c>
    </row>
    <row r="369" spans="1:24" ht="12.75">
      <c r="A369">
        <v>362</v>
      </c>
      <c r="B369" t="s">
        <v>159</v>
      </c>
      <c r="C369" t="s">
        <v>134</v>
      </c>
      <c r="D369">
        <v>86</v>
      </c>
      <c r="E369" t="s">
        <v>24</v>
      </c>
      <c r="F369" t="s">
        <v>111</v>
      </c>
      <c r="G369"/>
      <c r="H369"/>
      <c r="K369" t="s">
        <v>16</v>
      </c>
      <c r="Q369" t="s">
        <v>20</v>
      </c>
      <c r="U369" t="s">
        <v>121</v>
      </c>
      <c r="V369" t="s">
        <v>90</v>
      </c>
      <c r="W369" t="s">
        <v>75</v>
      </c>
      <c r="X369" t="s">
        <v>90</v>
      </c>
    </row>
    <row r="370" spans="1:24" ht="12.75">
      <c r="A370">
        <v>363</v>
      </c>
      <c r="B370" t="s">
        <v>159</v>
      </c>
      <c r="C370" t="s">
        <v>134</v>
      </c>
      <c r="D370">
        <v>86</v>
      </c>
      <c r="E370" t="s">
        <v>24</v>
      </c>
      <c r="F370" t="s">
        <v>160</v>
      </c>
      <c r="G370"/>
      <c r="H370"/>
      <c r="K370" t="s">
        <v>16</v>
      </c>
      <c r="Q370" t="s">
        <v>20</v>
      </c>
      <c r="U370" t="s">
        <v>121</v>
      </c>
      <c r="V370" t="s">
        <v>90</v>
      </c>
      <c r="W370" t="s">
        <v>75</v>
      </c>
      <c r="X370" t="s">
        <v>90</v>
      </c>
    </row>
    <row r="371" spans="1:24" ht="12.75">
      <c r="A371">
        <v>364</v>
      </c>
      <c r="B371" t="s">
        <v>159</v>
      </c>
      <c r="C371" t="s">
        <v>134</v>
      </c>
      <c r="D371">
        <v>87</v>
      </c>
      <c r="E371" t="s">
        <v>24</v>
      </c>
      <c r="F371" t="s">
        <v>111</v>
      </c>
      <c r="G371"/>
      <c r="H371"/>
      <c r="K371" t="s">
        <v>16</v>
      </c>
      <c r="Q371" t="s">
        <v>20</v>
      </c>
      <c r="U371" t="s">
        <v>121</v>
      </c>
      <c r="V371" t="s">
        <v>90</v>
      </c>
      <c r="W371" t="s">
        <v>75</v>
      </c>
      <c r="X371" t="s">
        <v>90</v>
      </c>
    </row>
    <row r="372" spans="1:24" ht="12.75">
      <c r="A372">
        <v>365</v>
      </c>
      <c r="B372" t="s">
        <v>159</v>
      </c>
      <c r="C372" t="s">
        <v>134</v>
      </c>
      <c r="D372">
        <v>87</v>
      </c>
      <c r="E372" t="s">
        <v>24</v>
      </c>
      <c r="F372" t="s">
        <v>160</v>
      </c>
      <c r="G372"/>
      <c r="H372"/>
      <c r="K372" t="s">
        <v>16</v>
      </c>
      <c r="Q372" t="s">
        <v>20</v>
      </c>
      <c r="U372" t="s">
        <v>121</v>
      </c>
      <c r="V372" t="s">
        <v>90</v>
      </c>
      <c r="W372" t="s">
        <v>75</v>
      </c>
      <c r="X372" t="s">
        <v>90</v>
      </c>
    </row>
    <row r="373" spans="1:24" ht="12.75">
      <c r="A373">
        <v>366</v>
      </c>
      <c r="B373" t="s">
        <v>159</v>
      </c>
      <c r="C373" t="s">
        <v>134</v>
      </c>
      <c r="D373">
        <v>88</v>
      </c>
      <c r="E373" t="s">
        <v>24</v>
      </c>
      <c r="F373" t="s">
        <v>111</v>
      </c>
      <c r="G373"/>
      <c r="H373"/>
      <c r="K373" t="s">
        <v>16</v>
      </c>
      <c r="Q373" t="s">
        <v>20</v>
      </c>
      <c r="U373" t="s">
        <v>121</v>
      </c>
      <c r="V373" t="s">
        <v>90</v>
      </c>
      <c r="W373" t="s">
        <v>75</v>
      </c>
      <c r="X373" t="s">
        <v>90</v>
      </c>
    </row>
    <row r="374" spans="1:24" ht="12.75">
      <c r="A374">
        <v>367</v>
      </c>
      <c r="B374" t="s">
        <v>159</v>
      </c>
      <c r="C374" t="s">
        <v>134</v>
      </c>
      <c r="D374">
        <v>88</v>
      </c>
      <c r="E374" t="s">
        <v>24</v>
      </c>
      <c r="F374" t="s">
        <v>160</v>
      </c>
      <c r="G374"/>
      <c r="H374"/>
      <c r="K374" t="s">
        <v>16</v>
      </c>
      <c r="Q374" t="s">
        <v>20</v>
      </c>
      <c r="U374" t="s">
        <v>121</v>
      </c>
      <c r="V374" t="s">
        <v>90</v>
      </c>
      <c r="W374" t="s">
        <v>75</v>
      </c>
      <c r="X374" t="s">
        <v>90</v>
      </c>
    </row>
    <row r="375" spans="1:24" ht="12.75">
      <c r="A375">
        <v>368</v>
      </c>
      <c r="B375" t="s">
        <v>159</v>
      </c>
      <c r="C375" t="s">
        <v>134</v>
      </c>
      <c r="D375">
        <v>88</v>
      </c>
      <c r="E375" t="s">
        <v>24</v>
      </c>
      <c r="F375" t="s">
        <v>128</v>
      </c>
      <c r="G375"/>
      <c r="H375"/>
      <c r="K375" t="s">
        <v>16</v>
      </c>
      <c r="L375" t="s">
        <v>17</v>
      </c>
      <c r="Q375" t="s">
        <v>20</v>
      </c>
      <c r="R375" t="s">
        <v>21</v>
      </c>
      <c r="U375" t="s">
        <v>132</v>
      </c>
      <c r="V375" t="s">
        <v>90</v>
      </c>
      <c r="W375" t="s">
        <v>113</v>
      </c>
      <c r="X375" t="s">
        <v>90</v>
      </c>
    </row>
    <row r="376" spans="1:24" ht="12.75">
      <c r="A376">
        <v>369</v>
      </c>
      <c r="B376" t="s">
        <v>159</v>
      </c>
      <c r="C376" t="s">
        <v>134</v>
      </c>
      <c r="D376">
        <v>88</v>
      </c>
      <c r="E376" t="s">
        <v>24</v>
      </c>
      <c r="F376" t="s">
        <v>129</v>
      </c>
      <c r="G376"/>
      <c r="H376"/>
      <c r="K376" t="s">
        <v>16</v>
      </c>
      <c r="L376" t="s">
        <v>17</v>
      </c>
      <c r="Q376" t="s">
        <v>20</v>
      </c>
      <c r="R376" t="s">
        <v>21</v>
      </c>
      <c r="U376" t="s">
        <v>132</v>
      </c>
      <c r="V376" t="s">
        <v>90</v>
      </c>
      <c r="W376" t="s">
        <v>113</v>
      </c>
      <c r="X376" t="s">
        <v>90</v>
      </c>
    </row>
    <row r="377" spans="1:24" ht="12.75">
      <c r="A377">
        <v>370</v>
      </c>
      <c r="B377" t="s">
        <v>159</v>
      </c>
      <c r="C377" t="s">
        <v>134</v>
      </c>
      <c r="D377">
        <v>88</v>
      </c>
      <c r="E377" t="s">
        <v>24</v>
      </c>
      <c r="F377" t="s">
        <v>161</v>
      </c>
      <c r="G377"/>
      <c r="H377"/>
      <c r="K377" t="s">
        <v>16</v>
      </c>
      <c r="L377" t="s">
        <v>17</v>
      </c>
      <c r="Q377" t="s">
        <v>20</v>
      </c>
      <c r="R377" t="s">
        <v>21</v>
      </c>
      <c r="U377" t="s">
        <v>132</v>
      </c>
      <c r="V377" t="s">
        <v>90</v>
      </c>
      <c r="W377" t="s">
        <v>113</v>
      </c>
      <c r="X377" t="s">
        <v>90</v>
      </c>
    </row>
    <row r="378" spans="1:24" ht="12.75">
      <c r="A378">
        <v>371</v>
      </c>
      <c r="B378" t="s">
        <v>159</v>
      </c>
      <c r="C378" t="s">
        <v>134</v>
      </c>
      <c r="D378">
        <v>88</v>
      </c>
      <c r="E378" t="s">
        <v>24</v>
      </c>
      <c r="F378" t="s">
        <v>162</v>
      </c>
      <c r="G378"/>
      <c r="H378"/>
      <c r="K378" t="s">
        <v>16</v>
      </c>
      <c r="L378" t="s">
        <v>17</v>
      </c>
      <c r="Q378" t="s">
        <v>20</v>
      </c>
      <c r="R378" t="s">
        <v>21</v>
      </c>
      <c r="U378" t="s">
        <v>132</v>
      </c>
      <c r="V378" t="s">
        <v>90</v>
      </c>
      <c r="W378" t="s">
        <v>113</v>
      </c>
      <c r="X378" t="s">
        <v>90</v>
      </c>
    </row>
    <row r="379" spans="1:24" ht="12.75">
      <c r="A379">
        <v>372</v>
      </c>
      <c r="B379" t="s">
        <v>159</v>
      </c>
      <c r="C379" t="s">
        <v>134</v>
      </c>
      <c r="D379">
        <v>88</v>
      </c>
      <c r="E379" t="s">
        <v>24</v>
      </c>
      <c r="F379" t="s">
        <v>163</v>
      </c>
      <c r="G379"/>
      <c r="H379"/>
      <c r="K379" t="s">
        <v>16</v>
      </c>
      <c r="L379" t="s">
        <v>17</v>
      </c>
      <c r="Q379" t="s">
        <v>20</v>
      </c>
      <c r="R379" t="s">
        <v>21</v>
      </c>
      <c r="U379" t="s">
        <v>132</v>
      </c>
      <c r="V379" t="s">
        <v>90</v>
      </c>
      <c r="W379" t="s">
        <v>75</v>
      </c>
      <c r="X379" t="s">
        <v>90</v>
      </c>
    </row>
    <row r="380" spans="1:24" ht="12.75">
      <c r="A380">
        <v>373</v>
      </c>
      <c r="B380" t="s">
        <v>159</v>
      </c>
      <c r="C380" t="s">
        <v>134</v>
      </c>
      <c r="D380">
        <v>88</v>
      </c>
      <c r="E380" t="s">
        <v>24</v>
      </c>
      <c r="F380" t="s">
        <v>164</v>
      </c>
      <c r="G380"/>
      <c r="H380"/>
      <c r="K380" t="s">
        <v>16</v>
      </c>
      <c r="L380" t="s">
        <v>17</v>
      </c>
      <c r="Q380" t="s">
        <v>20</v>
      </c>
      <c r="R380" t="s">
        <v>21</v>
      </c>
      <c r="U380" t="s">
        <v>132</v>
      </c>
      <c r="V380" t="s">
        <v>90</v>
      </c>
      <c r="W380" t="s">
        <v>75</v>
      </c>
      <c r="X380" t="s">
        <v>90</v>
      </c>
    </row>
    <row r="381" spans="1:24" ht="12.75">
      <c r="A381">
        <v>374</v>
      </c>
      <c r="B381" t="s">
        <v>159</v>
      </c>
      <c r="C381" t="s">
        <v>134</v>
      </c>
      <c r="D381">
        <v>88</v>
      </c>
      <c r="E381" t="s">
        <v>24</v>
      </c>
      <c r="F381" t="s">
        <v>131</v>
      </c>
      <c r="G381"/>
      <c r="H381"/>
      <c r="K381" t="s">
        <v>16</v>
      </c>
      <c r="L381" t="s">
        <v>17</v>
      </c>
      <c r="Q381" t="s">
        <v>20</v>
      </c>
      <c r="R381" t="s">
        <v>21</v>
      </c>
      <c r="U381" t="s">
        <v>132</v>
      </c>
      <c r="V381" t="s">
        <v>90</v>
      </c>
      <c r="W381" t="s">
        <v>75</v>
      </c>
      <c r="X381" t="s">
        <v>90</v>
      </c>
    </row>
    <row r="382" spans="1:24" ht="12.75">
      <c r="A382">
        <v>375</v>
      </c>
      <c r="B382" t="s">
        <v>159</v>
      </c>
      <c r="C382" t="s">
        <v>134</v>
      </c>
      <c r="D382">
        <v>88</v>
      </c>
      <c r="E382" t="s">
        <v>24</v>
      </c>
      <c r="F382" t="s">
        <v>130</v>
      </c>
      <c r="G382"/>
      <c r="H382"/>
      <c r="K382" t="s">
        <v>16</v>
      </c>
      <c r="L382" t="s">
        <v>17</v>
      </c>
      <c r="Q382" t="s">
        <v>20</v>
      </c>
      <c r="R382" t="s">
        <v>21</v>
      </c>
      <c r="U382" t="s">
        <v>132</v>
      </c>
      <c r="V382" t="s">
        <v>90</v>
      </c>
      <c r="W382" t="s">
        <v>75</v>
      </c>
      <c r="X382" t="s">
        <v>90</v>
      </c>
    </row>
    <row r="383" spans="1:24" ht="12.75">
      <c r="A383">
        <v>376</v>
      </c>
      <c r="B383" t="s">
        <v>159</v>
      </c>
      <c r="C383" t="s">
        <v>134</v>
      </c>
      <c r="D383">
        <v>88</v>
      </c>
      <c r="E383" t="s">
        <v>24</v>
      </c>
      <c r="F383" t="s">
        <v>165</v>
      </c>
      <c r="G383"/>
      <c r="H383"/>
      <c r="K383" t="s">
        <v>16</v>
      </c>
      <c r="L383" t="s">
        <v>17</v>
      </c>
      <c r="Q383" t="s">
        <v>20</v>
      </c>
      <c r="R383" t="s">
        <v>21</v>
      </c>
      <c r="U383" t="s">
        <v>132</v>
      </c>
      <c r="V383" t="s">
        <v>90</v>
      </c>
      <c r="W383" t="s">
        <v>75</v>
      </c>
      <c r="X383" t="s">
        <v>90</v>
      </c>
    </row>
    <row r="384" spans="1:24" ht="12.75">
      <c r="A384">
        <v>377</v>
      </c>
      <c r="B384" t="s">
        <v>159</v>
      </c>
      <c r="C384" t="s">
        <v>134</v>
      </c>
      <c r="D384">
        <v>88</v>
      </c>
      <c r="E384" t="s">
        <v>24</v>
      </c>
      <c r="F384" t="s">
        <v>166</v>
      </c>
      <c r="G384"/>
      <c r="H384"/>
      <c r="K384" t="s">
        <v>16</v>
      </c>
      <c r="L384" t="s">
        <v>17</v>
      </c>
      <c r="Q384" t="s">
        <v>20</v>
      </c>
      <c r="R384" t="s">
        <v>21</v>
      </c>
      <c r="U384" t="s">
        <v>132</v>
      </c>
      <c r="V384" t="s">
        <v>90</v>
      </c>
      <c r="W384" t="s">
        <v>75</v>
      </c>
      <c r="X384" t="s">
        <v>90</v>
      </c>
    </row>
    <row r="385" spans="1:24" ht="12.75">
      <c r="A385">
        <v>378</v>
      </c>
      <c r="B385" t="s">
        <v>159</v>
      </c>
      <c r="C385" t="s">
        <v>134</v>
      </c>
      <c r="D385">
        <v>89</v>
      </c>
      <c r="E385" t="s">
        <v>24</v>
      </c>
      <c r="F385" t="s">
        <v>129</v>
      </c>
      <c r="G385"/>
      <c r="H385"/>
      <c r="K385" t="s">
        <v>16</v>
      </c>
      <c r="L385" t="s">
        <v>17</v>
      </c>
      <c r="Q385" t="s">
        <v>20</v>
      </c>
      <c r="R385" t="s">
        <v>21</v>
      </c>
      <c r="U385" t="s">
        <v>132</v>
      </c>
      <c r="V385" t="s">
        <v>90</v>
      </c>
      <c r="W385" t="s">
        <v>113</v>
      </c>
      <c r="X385" t="s">
        <v>90</v>
      </c>
    </row>
    <row r="386" spans="1:24" ht="12.75">
      <c r="A386">
        <v>379</v>
      </c>
      <c r="B386" t="s">
        <v>159</v>
      </c>
      <c r="C386" t="s">
        <v>134</v>
      </c>
      <c r="D386">
        <v>89</v>
      </c>
      <c r="E386" t="s">
        <v>24</v>
      </c>
      <c r="F386" t="s">
        <v>161</v>
      </c>
      <c r="G386"/>
      <c r="H386"/>
      <c r="K386" t="s">
        <v>16</v>
      </c>
      <c r="L386" t="s">
        <v>17</v>
      </c>
      <c r="Q386" t="s">
        <v>20</v>
      </c>
      <c r="R386" t="s">
        <v>21</v>
      </c>
      <c r="U386" t="s">
        <v>132</v>
      </c>
      <c r="V386" t="s">
        <v>90</v>
      </c>
      <c r="W386" t="s">
        <v>113</v>
      </c>
      <c r="X386" t="s">
        <v>90</v>
      </c>
    </row>
    <row r="387" spans="1:24" ht="12.75">
      <c r="A387">
        <v>380</v>
      </c>
      <c r="B387" t="s">
        <v>159</v>
      </c>
      <c r="C387" t="s">
        <v>134</v>
      </c>
      <c r="D387">
        <v>89</v>
      </c>
      <c r="E387" t="s">
        <v>24</v>
      </c>
      <c r="F387" t="s">
        <v>162</v>
      </c>
      <c r="G387"/>
      <c r="H387"/>
      <c r="K387" t="s">
        <v>16</v>
      </c>
      <c r="L387" t="s">
        <v>17</v>
      </c>
      <c r="Q387" t="s">
        <v>20</v>
      </c>
      <c r="R387" t="s">
        <v>21</v>
      </c>
      <c r="U387" t="s">
        <v>132</v>
      </c>
      <c r="V387" t="s">
        <v>90</v>
      </c>
      <c r="W387" t="s">
        <v>113</v>
      </c>
      <c r="X387" t="s">
        <v>90</v>
      </c>
    </row>
    <row r="388" spans="1:24" ht="12.75">
      <c r="A388">
        <v>381</v>
      </c>
      <c r="B388" t="s">
        <v>159</v>
      </c>
      <c r="C388" t="s">
        <v>134</v>
      </c>
      <c r="D388">
        <v>89</v>
      </c>
      <c r="E388" t="s">
        <v>24</v>
      </c>
      <c r="F388" t="s">
        <v>163</v>
      </c>
      <c r="G388"/>
      <c r="H388"/>
      <c r="K388" t="s">
        <v>16</v>
      </c>
      <c r="L388" t="s">
        <v>17</v>
      </c>
      <c r="Q388" t="s">
        <v>20</v>
      </c>
      <c r="R388" t="s">
        <v>21</v>
      </c>
      <c r="U388" t="s">
        <v>132</v>
      </c>
      <c r="V388" t="s">
        <v>90</v>
      </c>
      <c r="W388" t="s">
        <v>75</v>
      </c>
      <c r="X388" t="s">
        <v>90</v>
      </c>
    </row>
    <row r="389" spans="1:24" ht="12.75">
      <c r="A389">
        <v>382</v>
      </c>
      <c r="B389" t="s">
        <v>159</v>
      </c>
      <c r="C389" t="s">
        <v>134</v>
      </c>
      <c r="D389">
        <v>89</v>
      </c>
      <c r="E389" t="s">
        <v>24</v>
      </c>
      <c r="F389" t="s">
        <v>164</v>
      </c>
      <c r="G389"/>
      <c r="H389"/>
      <c r="K389" t="s">
        <v>16</v>
      </c>
      <c r="L389" t="s">
        <v>17</v>
      </c>
      <c r="Q389" t="s">
        <v>20</v>
      </c>
      <c r="R389" t="s">
        <v>21</v>
      </c>
      <c r="U389" t="s">
        <v>132</v>
      </c>
      <c r="V389" t="s">
        <v>90</v>
      </c>
      <c r="W389" t="s">
        <v>75</v>
      </c>
      <c r="X389" t="s">
        <v>90</v>
      </c>
    </row>
    <row r="390" spans="1:24" ht="12.75">
      <c r="A390">
        <v>383</v>
      </c>
      <c r="B390" t="s">
        <v>159</v>
      </c>
      <c r="C390" t="s">
        <v>134</v>
      </c>
      <c r="D390">
        <v>89</v>
      </c>
      <c r="E390" t="s">
        <v>24</v>
      </c>
      <c r="F390" t="s">
        <v>131</v>
      </c>
      <c r="G390"/>
      <c r="H390"/>
      <c r="K390" t="s">
        <v>16</v>
      </c>
      <c r="L390" t="s">
        <v>17</v>
      </c>
      <c r="Q390" t="s">
        <v>20</v>
      </c>
      <c r="R390" t="s">
        <v>21</v>
      </c>
      <c r="U390" t="s">
        <v>132</v>
      </c>
      <c r="V390" t="s">
        <v>90</v>
      </c>
      <c r="W390" t="s">
        <v>75</v>
      </c>
      <c r="X390" t="s">
        <v>90</v>
      </c>
    </row>
    <row r="391" spans="1:24" ht="12.75">
      <c r="A391">
        <v>384</v>
      </c>
      <c r="B391" t="s">
        <v>159</v>
      </c>
      <c r="C391" t="s">
        <v>134</v>
      </c>
      <c r="D391">
        <v>89</v>
      </c>
      <c r="E391" t="s">
        <v>24</v>
      </c>
      <c r="F391" t="s">
        <v>130</v>
      </c>
      <c r="G391"/>
      <c r="H391"/>
      <c r="K391" t="s">
        <v>16</v>
      </c>
      <c r="L391" t="s">
        <v>17</v>
      </c>
      <c r="Q391" t="s">
        <v>20</v>
      </c>
      <c r="R391" t="s">
        <v>21</v>
      </c>
      <c r="U391" t="s">
        <v>132</v>
      </c>
      <c r="V391" t="s">
        <v>90</v>
      </c>
      <c r="W391" t="s">
        <v>75</v>
      </c>
      <c r="X391" t="s">
        <v>90</v>
      </c>
    </row>
    <row r="392" spans="1:24" ht="12.75">
      <c r="A392">
        <v>385</v>
      </c>
      <c r="B392" t="s">
        <v>159</v>
      </c>
      <c r="C392" t="s">
        <v>134</v>
      </c>
      <c r="D392">
        <v>89</v>
      </c>
      <c r="E392" t="s">
        <v>24</v>
      </c>
      <c r="F392" t="s">
        <v>165</v>
      </c>
      <c r="G392"/>
      <c r="H392"/>
      <c r="K392" t="s">
        <v>16</v>
      </c>
      <c r="L392" t="s">
        <v>17</v>
      </c>
      <c r="Q392" t="s">
        <v>20</v>
      </c>
      <c r="R392" t="s">
        <v>21</v>
      </c>
      <c r="U392" t="s">
        <v>132</v>
      </c>
      <c r="V392" t="s">
        <v>90</v>
      </c>
      <c r="W392" t="s">
        <v>75</v>
      </c>
      <c r="X392" t="s">
        <v>90</v>
      </c>
    </row>
    <row r="393" spans="1:24" ht="12.75">
      <c r="A393">
        <v>386</v>
      </c>
      <c r="B393" t="s">
        <v>159</v>
      </c>
      <c r="C393" t="s">
        <v>134</v>
      </c>
      <c r="D393">
        <v>89</v>
      </c>
      <c r="E393" t="s">
        <v>24</v>
      </c>
      <c r="F393" t="s">
        <v>166</v>
      </c>
      <c r="G393"/>
      <c r="H393"/>
      <c r="K393" t="s">
        <v>16</v>
      </c>
      <c r="L393" t="s">
        <v>17</v>
      </c>
      <c r="Q393" t="s">
        <v>20</v>
      </c>
      <c r="R393" t="s">
        <v>21</v>
      </c>
      <c r="U393" t="s">
        <v>132</v>
      </c>
      <c r="V393" t="s">
        <v>90</v>
      </c>
      <c r="W393" t="s">
        <v>75</v>
      </c>
      <c r="X393" t="s">
        <v>90</v>
      </c>
    </row>
    <row r="394" spans="1:24" ht="12.75">
      <c r="A394">
        <v>387</v>
      </c>
      <c r="B394" t="s">
        <v>159</v>
      </c>
      <c r="C394" t="s">
        <v>134</v>
      </c>
      <c r="D394">
        <v>90</v>
      </c>
      <c r="E394" t="s">
        <v>24</v>
      </c>
      <c r="F394" t="s">
        <v>128</v>
      </c>
      <c r="G394"/>
      <c r="H394"/>
      <c r="K394" t="s">
        <v>16</v>
      </c>
      <c r="L394" t="s">
        <v>17</v>
      </c>
      <c r="Q394" t="s">
        <v>20</v>
      </c>
      <c r="R394" t="s">
        <v>21</v>
      </c>
      <c r="U394" t="s">
        <v>132</v>
      </c>
      <c r="V394" t="s">
        <v>90</v>
      </c>
      <c r="W394" t="s">
        <v>113</v>
      </c>
      <c r="X394" t="s">
        <v>90</v>
      </c>
    </row>
    <row r="395" spans="1:24" ht="12.75">
      <c r="A395">
        <v>388</v>
      </c>
      <c r="B395" t="s">
        <v>159</v>
      </c>
      <c r="C395" t="s">
        <v>134</v>
      </c>
      <c r="D395">
        <v>90</v>
      </c>
      <c r="E395" t="s">
        <v>24</v>
      </c>
      <c r="F395" t="s">
        <v>129</v>
      </c>
      <c r="G395"/>
      <c r="H395"/>
      <c r="K395" t="s">
        <v>16</v>
      </c>
      <c r="L395" t="s">
        <v>17</v>
      </c>
      <c r="Q395" t="s">
        <v>20</v>
      </c>
      <c r="R395" t="s">
        <v>21</v>
      </c>
      <c r="U395" t="s">
        <v>132</v>
      </c>
      <c r="V395" t="s">
        <v>90</v>
      </c>
      <c r="W395" t="s">
        <v>113</v>
      </c>
      <c r="X395" t="s">
        <v>90</v>
      </c>
    </row>
    <row r="396" spans="1:24" ht="12.75">
      <c r="A396">
        <v>389</v>
      </c>
      <c r="B396" t="s">
        <v>159</v>
      </c>
      <c r="C396" t="s">
        <v>134</v>
      </c>
      <c r="D396">
        <v>90</v>
      </c>
      <c r="E396" t="s">
        <v>24</v>
      </c>
      <c r="F396" t="s">
        <v>161</v>
      </c>
      <c r="G396"/>
      <c r="H396"/>
      <c r="K396" t="s">
        <v>16</v>
      </c>
      <c r="L396" t="s">
        <v>17</v>
      </c>
      <c r="Q396" t="s">
        <v>20</v>
      </c>
      <c r="R396" t="s">
        <v>21</v>
      </c>
      <c r="U396" t="s">
        <v>132</v>
      </c>
      <c r="V396" t="s">
        <v>90</v>
      </c>
      <c r="W396" t="s">
        <v>113</v>
      </c>
      <c r="X396" t="s">
        <v>90</v>
      </c>
    </row>
    <row r="397" spans="1:24" ht="12.75">
      <c r="A397">
        <v>390</v>
      </c>
      <c r="B397" t="s">
        <v>159</v>
      </c>
      <c r="C397" t="s">
        <v>134</v>
      </c>
      <c r="D397">
        <v>90</v>
      </c>
      <c r="E397" t="s">
        <v>24</v>
      </c>
      <c r="F397" t="s">
        <v>162</v>
      </c>
      <c r="G397"/>
      <c r="H397"/>
      <c r="K397" t="s">
        <v>16</v>
      </c>
      <c r="L397" t="s">
        <v>17</v>
      </c>
      <c r="Q397" t="s">
        <v>20</v>
      </c>
      <c r="R397" t="s">
        <v>21</v>
      </c>
      <c r="U397" t="s">
        <v>132</v>
      </c>
      <c r="V397" t="s">
        <v>90</v>
      </c>
      <c r="W397" t="s">
        <v>113</v>
      </c>
      <c r="X397" t="s">
        <v>90</v>
      </c>
    </row>
    <row r="398" spans="1:24" ht="12.75">
      <c r="A398">
        <v>391</v>
      </c>
      <c r="B398" t="s">
        <v>159</v>
      </c>
      <c r="C398" t="s">
        <v>134</v>
      </c>
      <c r="D398">
        <v>90</v>
      </c>
      <c r="E398" t="s">
        <v>24</v>
      </c>
      <c r="F398" t="s">
        <v>163</v>
      </c>
      <c r="G398"/>
      <c r="H398"/>
      <c r="K398" t="s">
        <v>16</v>
      </c>
      <c r="L398" t="s">
        <v>17</v>
      </c>
      <c r="Q398" t="s">
        <v>20</v>
      </c>
      <c r="R398" t="s">
        <v>21</v>
      </c>
      <c r="U398" t="s">
        <v>132</v>
      </c>
      <c r="V398" t="s">
        <v>90</v>
      </c>
      <c r="W398" t="s">
        <v>75</v>
      </c>
      <c r="X398" t="s">
        <v>90</v>
      </c>
    </row>
    <row r="399" spans="1:24" ht="12.75">
      <c r="A399">
        <v>392</v>
      </c>
      <c r="B399" t="s">
        <v>159</v>
      </c>
      <c r="C399" t="s">
        <v>134</v>
      </c>
      <c r="D399">
        <v>90</v>
      </c>
      <c r="E399" t="s">
        <v>24</v>
      </c>
      <c r="F399" t="s">
        <v>164</v>
      </c>
      <c r="G399"/>
      <c r="H399"/>
      <c r="K399" t="s">
        <v>16</v>
      </c>
      <c r="L399" t="s">
        <v>17</v>
      </c>
      <c r="Q399" t="s">
        <v>20</v>
      </c>
      <c r="R399" t="s">
        <v>21</v>
      </c>
      <c r="U399" t="s">
        <v>132</v>
      </c>
      <c r="V399" t="s">
        <v>90</v>
      </c>
      <c r="W399" t="s">
        <v>75</v>
      </c>
      <c r="X399" t="s">
        <v>90</v>
      </c>
    </row>
    <row r="400" spans="1:24" ht="12.75">
      <c r="A400">
        <v>393</v>
      </c>
      <c r="B400" t="s">
        <v>159</v>
      </c>
      <c r="C400" t="s">
        <v>134</v>
      </c>
      <c r="D400">
        <v>90</v>
      </c>
      <c r="E400" t="s">
        <v>24</v>
      </c>
      <c r="F400" t="s">
        <v>131</v>
      </c>
      <c r="G400"/>
      <c r="H400"/>
      <c r="K400" t="s">
        <v>16</v>
      </c>
      <c r="L400" t="s">
        <v>17</v>
      </c>
      <c r="Q400" t="s">
        <v>20</v>
      </c>
      <c r="R400" t="s">
        <v>21</v>
      </c>
      <c r="U400" t="s">
        <v>132</v>
      </c>
      <c r="V400" t="s">
        <v>90</v>
      </c>
      <c r="W400" t="s">
        <v>75</v>
      </c>
      <c r="X400" t="s">
        <v>90</v>
      </c>
    </row>
    <row r="401" spans="1:24" ht="12.75">
      <c r="A401">
        <v>394</v>
      </c>
      <c r="B401" t="s">
        <v>159</v>
      </c>
      <c r="C401" t="s">
        <v>134</v>
      </c>
      <c r="D401">
        <v>90</v>
      </c>
      <c r="E401" t="s">
        <v>24</v>
      </c>
      <c r="F401" t="s">
        <v>130</v>
      </c>
      <c r="G401"/>
      <c r="H401"/>
      <c r="K401" t="s">
        <v>16</v>
      </c>
      <c r="L401" t="s">
        <v>17</v>
      </c>
      <c r="Q401" t="s">
        <v>20</v>
      </c>
      <c r="R401" t="s">
        <v>21</v>
      </c>
      <c r="U401" t="s">
        <v>132</v>
      </c>
      <c r="V401" t="s">
        <v>90</v>
      </c>
      <c r="W401" t="s">
        <v>75</v>
      </c>
      <c r="X401" t="s">
        <v>90</v>
      </c>
    </row>
    <row r="402" spans="1:24" ht="12.75">
      <c r="A402">
        <v>395</v>
      </c>
      <c r="B402" t="s">
        <v>159</v>
      </c>
      <c r="C402" t="s">
        <v>134</v>
      </c>
      <c r="D402">
        <v>90</v>
      </c>
      <c r="E402" t="s">
        <v>24</v>
      </c>
      <c r="F402" t="s">
        <v>165</v>
      </c>
      <c r="G402"/>
      <c r="H402"/>
      <c r="K402" t="s">
        <v>16</v>
      </c>
      <c r="L402" t="s">
        <v>17</v>
      </c>
      <c r="Q402" t="s">
        <v>20</v>
      </c>
      <c r="R402" t="s">
        <v>21</v>
      </c>
      <c r="U402" t="s">
        <v>132</v>
      </c>
      <c r="V402" t="s">
        <v>90</v>
      </c>
      <c r="W402" t="s">
        <v>75</v>
      </c>
      <c r="X402" t="s">
        <v>90</v>
      </c>
    </row>
    <row r="403" spans="1:24" ht="12.75">
      <c r="A403">
        <v>396</v>
      </c>
      <c r="B403" t="s">
        <v>159</v>
      </c>
      <c r="C403" t="s">
        <v>134</v>
      </c>
      <c r="D403">
        <v>90</v>
      </c>
      <c r="E403" t="s">
        <v>24</v>
      </c>
      <c r="F403" t="s">
        <v>166</v>
      </c>
      <c r="G403"/>
      <c r="H403"/>
      <c r="K403" t="s">
        <v>16</v>
      </c>
      <c r="L403" t="s">
        <v>17</v>
      </c>
      <c r="Q403" t="s">
        <v>20</v>
      </c>
      <c r="R403" t="s">
        <v>21</v>
      </c>
      <c r="U403" t="s">
        <v>132</v>
      </c>
      <c r="V403" t="s">
        <v>90</v>
      </c>
      <c r="W403" t="s">
        <v>75</v>
      </c>
      <c r="X403" t="s">
        <v>90</v>
      </c>
    </row>
    <row r="404" spans="1:24" ht="12.75">
      <c r="A404">
        <v>397</v>
      </c>
      <c r="B404" t="s">
        <v>159</v>
      </c>
      <c r="C404" t="s">
        <v>134</v>
      </c>
      <c r="D404">
        <v>91</v>
      </c>
      <c r="E404" t="s">
        <v>24</v>
      </c>
      <c r="F404" t="s">
        <v>129</v>
      </c>
      <c r="G404"/>
      <c r="H404"/>
      <c r="K404" t="s">
        <v>16</v>
      </c>
      <c r="L404" t="s">
        <v>17</v>
      </c>
      <c r="Q404" t="s">
        <v>20</v>
      </c>
      <c r="R404" t="s">
        <v>21</v>
      </c>
      <c r="U404" t="s">
        <v>132</v>
      </c>
      <c r="V404" t="s">
        <v>90</v>
      </c>
      <c r="W404" t="s">
        <v>113</v>
      </c>
      <c r="X404" t="s">
        <v>90</v>
      </c>
    </row>
    <row r="405" spans="1:24" ht="12.75">
      <c r="A405">
        <v>398</v>
      </c>
      <c r="B405" t="s">
        <v>159</v>
      </c>
      <c r="C405" t="s">
        <v>134</v>
      </c>
      <c r="D405">
        <v>91</v>
      </c>
      <c r="E405" t="s">
        <v>24</v>
      </c>
      <c r="F405" t="s">
        <v>161</v>
      </c>
      <c r="G405"/>
      <c r="H405"/>
      <c r="K405" t="s">
        <v>16</v>
      </c>
      <c r="L405" t="s">
        <v>17</v>
      </c>
      <c r="Q405" t="s">
        <v>20</v>
      </c>
      <c r="R405" t="s">
        <v>21</v>
      </c>
      <c r="U405" t="s">
        <v>132</v>
      </c>
      <c r="V405" t="s">
        <v>90</v>
      </c>
      <c r="W405" t="s">
        <v>113</v>
      </c>
      <c r="X405" t="s">
        <v>90</v>
      </c>
    </row>
    <row r="406" spans="1:24" ht="12.75">
      <c r="A406">
        <v>399</v>
      </c>
      <c r="B406" t="s">
        <v>159</v>
      </c>
      <c r="C406" t="s">
        <v>134</v>
      </c>
      <c r="D406">
        <v>91</v>
      </c>
      <c r="E406" t="s">
        <v>24</v>
      </c>
      <c r="F406" t="s">
        <v>162</v>
      </c>
      <c r="G406"/>
      <c r="H406"/>
      <c r="K406" t="s">
        <v>16</v>
      </c>
      <c r="L406" t="s">
        <v>17</v>
      </c>
      <c r="Q406" t="s">
        <v>20</v>
      </c>
      <c r="R406" t="s">
        <v>21</v>
      </c>
      <c r="U406" t="s">
        <v>132</v>
      </c>
      <c r="V406" t="s">
        <v>90</v>
      </c>
      <c r="W406" t="s">
        <v>113</v>
      </c>
      <c r="X406" t="s">
        <v>90</v>
      </c>
    </row>
    <row r="407" spans="1:24" ht="12.75">
      <c r="A407">
        <v>400</v>
      </c>
      <c r="B407" t="s">
        <v>159</v>
      </c>
      <c r="C407" t="s">
        <v>134</v>
      </c>
      <c r="D407">
        <v>91</v>
      </c>
      <c r="E407" t="s">
        <v>24</v>
      </c>
      <c r="F407" t="s">
        <v>163</v>
      </c>
      <c r="G407"/>
      <c r="H407"/>
      <c r="K407" t="s">
        <v>16</v>
      </c>
      <c r="L407" t="s">
        <v>17</v>
      </c>
      <c r="Q407" t="s">
        <v>20</v>
      </c>
      <c r="R407" t="s">
        <v>21</v>
      </c>
      <c r="U407" t="s">
        <v>132</v>
      </c>
      <c r="V407" t="s">
        <v>90</v>
      </c>
      <c r="W407" t="s">
        <v>75</v>
      </c>
      <c r="X407" t="s">
        <v>90</v>
      </c>
    </row>
    <row r="408" spans="1:24" ht="12.75">
      <c r="A408">
        <v>401</v>
      </c>
      <c r="B408" t="s">
        <v>159</v>
      </c>
      <c r="C408" t="s">
        <v>134</v>
      </c>
      <c r="D408">
        <v>91</v>
      </c>
      <c r="E408" t="s">
        <v>24</v>
      </c>
      <c r="F408" t="s">
        <v>164</v>
      </c>
      <c r="G408"/>
      <c r="H408"/>
      <c r="K408" t="s">
        <v>16</v>
      </c>
      <c r="L408" t="s">
        <v>17</v>
      </c>
      <c r="Q408" t="s">
        <v>20</v>
      </c>
      <c r="R408" t="s">
        <v>21</v>
      </c>
      <c r="U408" t="s">
        <v>132</v>
      </c>
      <c r="V408" t="s">
        <v>90</v>
      </c>
      <c r="W408" t="s">
        <v>75</v>
      </c>
      <c r="X408" t="s">
        <v>90</v>
      </c>
    </row>
    <row r="409" spans="1:24" ht="12.75">
      <c r="A409">
        <v>402</v>
      </c>
      <c r="B409" t="s">
        <v>159</v>
      </c>
      <c r="C409" t="s">
        <v>134</v>
      </c>
      <c r="D409">
        <v>91</v>
      </c>
      <c r="E409" t="s">
        <v>24</v>
      </c>
      <c r="F409" t="s">
        <v>131</v>
      </c>
      <c r="G409"/>
      <c r="H409"/>
      <c r="K409" t="s">
        <v>16</v>
      </c>
      <c r="L409" t="s">
        <v>17</v>
      </c>
      <c r="Q409" t="s">
        <v>20</v>
      </c>
      <c r="R409" t="s">
        <v>21</v>
      </c>
      <c r="U409" t="s">
        <v>132</v>
      </c>
      <c r="V409" t="s">
        <v>90</v>
      </c>
      <c r="W409" t="s">
        <v>75</v>
      </c>
      <c r="X409" t="s">
        <v>90</v>
      </c>
    </row>
    <row r="410" spans="1:24" ht="12.75">
      <c r="A410">
        <v>403</v>
      </c>
      <c r="B410" t="s">
        <v>159</v>
      </c>
      <c r="C410" t="s">
        <v>134</v>
      </c>
      <c r="D410">
        <v>91</v>
      </c>
      <c r="E410" t="s">
        <v>24</v>
      </c>
      <c r="F410" t="s">
        <v>130</v>
      </c>
      <c r="G410"/>
      <c r="H410"/>
      <c r="K410" t="s">
        <v>16</v>
      </c>
      <c r="L410" t="s">
        <v>17</v>
      </c>
      <c r="Q410" t="s">
        <v>20</v>
      </c>
      <c r="R410" t="s">
        <v>21</v>
      </c>
      <c r="U410" t="s">
        <v>132</v>
      </c>
      <c r="V410" t="s">
        <v>90</v>
      </c>
      <c r="W410" t="s">
        <v>75</v>
      </c>
      <c r="X410" t="s">
        <v>90</v>
      </c>
    </row>
    <row r="411" spans="1:24" ht="12.75">
      <c r="A411">
        <v>404</v>
      </c>
      <c r="B411" t="s">
        <v>159</v>
      </c>
      <c r="C411" t="s">
        <v>134</v>
      </c>
      <c r="D411">
        <v>91</v>
      </c>
      <c r="E411" t="s">
        <v>24</v>
      </c>
      <c r="F411" t="s">
        <v>165</v>
      </c>
      <c r="G411"/>
      <c r="H411"/>
      <c r="K411" t="s">
        <v>16</v>
      </c>
      <c r="L411" t="s">
        <v>17</v>
      </c>
      <c r="Q411" t="s">
        <v>20</v>
      </c>
      <c r="R411" t="s">
        <v>21</v>
      </c>
      <c r="U411" t="s">
        <v>132</v>
      </c>
      <c r="V411" t="s">
        <v>90</v>
      </c>
      <c r="W411" t="s">
        <v>75</v>
      </c>
      <c r="X411" t="s">
        <v>90</v>
      </c>
    </row>
    <row r="412" spans="1:24" ht="12.75">
      <c r="A412">
        <v>405</v>
      </c>
      <c r="B412" t="s">
        <v>159</v>
      </c>
      <c r="C412" t="s">
        <v>134</v>
      </c>
      <c r="D412">
        <v>91</v>
      </c>
      <c r="E412" t="s">
        <v>24</v>
      </c>
      <c r="F412" t="s">
        <v>166</v>
      </c>
      <c r="G412"/>
      <c r="H412"/>
      <c r="K412" t="s">
        <v>16</v>
      </c>
      <c r="L412" t="s">
        <v>17</v>
      </c>
      <c r="Q412" t="s">
        <v>20</v>
      </c>
      <c r="R412" t="s">
        <v>21</v>
      </c>
      <c r="U412" t="s">
        <v>132</v>
      </c>
      <c r="V412" t="s">
        <v>90</v>
      </c>
      <c r="W412" t="s">
        <v>75</v>
      </c>
      <c r="X412" t="s">
        <v>90</v>
      </c>
    </row>
    <row r="413" spans="1:24" ht="12.75">
      <c r="A413">
        <v>406</v>
      </c>
      <c r="B413" t="s">
        <v>167</v>
      </c>
      <c r="C413" t="s">
        <v>134</v>
      </c>
      <c r="D413">
        <v>83</v>
      </c>
      <c r="E413" t="s">
        <v>24</v>
      </c>
      <c r="F413" t="s">
        <v>134</v>
      </c>
      <c r="G413"/>
      <c r="H413"/>
      <c r="K413" t="s">
        <v>67</v>
      </c>
      <c r="Q413" t="s">
        <v>73</v>
      </c>
      <c r="U413" t="s">
        <v>124</v>
      </c>
      <c r="V413" t="s">
        <v>158</v>
      </c>
      <c r="W413" t="s">
        <v>30</v>
      </c>
      <c r="X413" t="s">
        <v>158</v>
      </c>
    </row>
    <row r="414" spans="1:24" ht="12.75">
      <c r="A414">
        <v>407</v>
      </c>
      <c r="B414" t="s">
        <v>167</v>
      </c>
      <c r="C414" t="s">
        <v>134</v>
      </c>
      <c r="D414">
        <v>84</v>
      </c>
      <c r="E414" t="s">
        <v>24</v>
      </c>
      <c r="F414" t="s">
        <v>134</v>
      </c>
      <c r="G414"/>
      <c r="H414"/>
      <c r="K414" t="s">
        <v>67</v>
      </c>
      <c r="Q414" t="s">
        <v>73</v>
      </c>
      <c r="U414" t="s">
        <v>124</v>
      </c>
      <c r="V414" t="s">
        <v>158</v>
      </c>
      <c r="W414" t="s">
        <v>30</v>
      </c>
      <c r="X414" t="s">
        <v>158</v>
      </c>
    </row>
    <row r="415" spans="1:24" ht="12.75">
      <c r="A415">
        <v>408</v>
      </c>
      <c r="B415" t="s">
        <v>167</v>
      </c>
      <c r="C415" t="s">
        <v>134</v>
      </c>
      <c r="D415">
        <v>85</v>
      </c>
      <c r="E415" t="s">
        <v>24</v>
      </c>
      <c r="F415" t="s">
        <v>134</v>
      </c>
      <c r="G415"/>
      <c r="H415"/>
      <c r="K415" t="s">
        <v>67</v>
      </c>
      <c r="Q415" t="s">
        <v>73</v>
      </c>
      <c r="U415" t="s">
        <v>124</v>
      </c>
      <c r="V415" t="s">
        <v>158</v>
      </c>
      <c r="W415" t="s">
        <v>30</v>
      </c>
      <c r="X415" t="s">
        <v>158</v>
      </c>
    </row>
    <row r="416" spans="1:24" ht="12.75">
      <c r="A416">
        <v>409</v>
      </c>
      <c r="B416" t="s">
        <v>167</v>
      </c>
      <c r="C416" t="s">
        <v>134</v>
      </c>
      <c r="D416">
        <v>85</v>
      </c>
      <c r="E416" t="s">
        <v>24</v>
      </c>
      <c r="F416" t="s">
        <v>168</v>
      </c>
      <c r="G416"/>
      <c r="H416"/>
      <c r="K416" t="s">
        <v>67</v>
      </c>
      <c r="Q416" t="s">
        <v>73</v>
      </c>
      <c r="U416" t="s">
        <v>122</v>
      </c>
      <c r="V416" t="s">
        <v>52</v>
      </c>
      <c r="W416" t="s">
        <v>118</v>
      </c>
      <c r="X416" t="s">
        <v>52</v>
      </c>
    </row>
    <row r="417" spans="1:23" ht="12.75">
      <c r="A417">
        <v>410</v>
      </c>
      <c r="B417" t="s">
        <v>167</v>
      </c>
      <c r="C417" t="s">
        <v>134</v>
      </c>
      <c r="D417">
        <v>85</v>
      </c>
      <c r="E417" t="s">
        <v>24</v>
      </c>
      <c r="F417" t="s">
        <v>153</v>
      </c>
      <c r="G417"/>
      <c r="H417"/>
      <c r="K417" t="s">
        <v>67</v>
      </c>
      <c r="Q417" t="s">
        <v>73</v>
      </c>
      <c r="U417" t="s">
        <v>122</v>
      </c>
      <c r="W417" t="s">
        <v>169</v>
      </c>
    </row>
    <row r="418" spans="1:24" ht="12.75">
      <c r="A418">
        <v>411</v>
      </c>
      <c r="B418" t="s">
        <v>167</v>
      </c>
      <c r="C418" t="s">
        <v>134</v>
      </c>
      <c r="D418">
        <v>86</v>
      </c>
      <c r="E418" t="s">
        <v>24</v>
      </c>
      <c r="F418" t="s">
        <v>168</v>
      </c>
      <c r="G418"/>
      <c r="H418"/>
      <c r="K418" t="s">
        <v>67</v>
      </c>
      <c r="Q418" t="s">
        <v>73</v>
      </c>
      <c r="U418" t="s">
        <v>122</v>
      </c>
      <c r="V418" t="s">
        <v>52</v>
      </c>
      <c r="W418" t="s">
        <v>118</v>
      </c>
      <c r="X418" t="s">
        <v>52</v>
      </c>
    </row>
    <row r="419" spans="1:23" ht="12.75">
      <c r="A419">
        <v>412</v>
      </c>
      <c r="B419" t="s">
        <v>167</v>
      </c>
      <c r="C419" t="s">
        <v>134</v>
      </c>
      <c r="D419">
        <v>86</v>
      </c>
      <c r="E419" t="s">
        <v>24</v>
      </c>
      <c r="F419" t="s">
        <v>153</v>
      </c>
      <c r="G419"/>
      <c r="H419"/>
      <c r="K419" t="s">
        <v>67</v>
      </c>
      <c r="Q419" t="s">
        <v>73</v>
      </c>
      <c r="U419" t="s">
        <v>122</v>
      </c>
      <c r="W419" t="s">
        <v>169</v>
      </c>
    </row>
    <row r="420" spans="1:24" ht="12.75">
      <c r="A420">
        <v>413</v>
      </c>
      <c r="B420" t="s">
        <v>167</v>
      </c>
      <c r="C420" t="s">
        <v>134</v>
      </c>
      <c r="D420">
        <v>87</v>
      </c>
      <c r="E420" t="s">
        <v>24</v>
      </c>
      <c r="F420" t="s">
        <v>168</v>
      </c>
      <c r="G420"/>
      <c r="H420"/>
      <c r="K420" t="s">
        <v>67</v>
      </c>
      <c r="Q420" t="s">
        <v>73</v>
      </c>
      <c r="U420" t="s">
        <v>122</v>
      </c>
      <c r="V420" t="s">
        <v>52</v>
      </c>
      <c r="W420" t="s">
        <v>118</v>
      </c>
      <c r="X420" t="s">
        <v>52</v>
      </c>
    </row>
    <row r="421" spans="1:23" ht="12.75">
      <c r="A421">
        <v>414</v>
      </c>
      <c r="B421" t="s">
        <v>167</v>
      </c>
      <c r="C421" t="s">
        <v>134</v>
      </c>
      <c r="D421">
        <v>87</v>
      </c>
      <c r="E421" t="s">
        <v>24</v>
      </c>
      <c r="F421" t="s">
        <v>153</v>
      </c>
      <c r="G421"/>
      <c r="H421"/>
      <c r="K421" t="s">
        <v>67</v>
      </c>
      <c r="Q421" t="s">
        <v>73</v>
      </c>
      <c r="U421" t="s">
        <v>122</v>
      </c>
      <c r="W421" t="s">
        <v>169</v>
      </c>
    </row>
    <row r="422" spans="1:20" ht="12.75">
      <c r="A422">
        <v>415</v>
      </c>
      <c r="B422" t="s">
        <v>176</v>
      </c>
      <c r="C422" t="s">
        <v>170</v>
      </c>
      <c r="D422">
        <v>79</v>
      </c>
      <c r="E422" t="s">
        <v>171</v>
      </c>
      <c r="F422" t="s">
        <v>172</v>
      </c>
      <c r="G422" s="22" t="s">
        <v>222</v>
      </c>
      <c r="H422" s="22" t="s">
        <v>223</v>
      </c>
      <c r="I422" t="s">
        <v>173</v>
      </c>
      <c r="J422" t="s">
        <v>86</v>
      </c>
      <c r="K422" t="s">
        <v>67</v>
      </c>
      <c r="L422" t="s">
        <v>86</v>
      </c>
      <c r="M422">
        <f>VALUE(LEFT(L422,2))/VALUE(RIGHT(L422,2))</f>
        <v>1.4583333333333333</v>
      </c>
      <c r="N422" s="15">
        <f>IIIGANG100/M422*100-100</f>
        <v>0</v>
      </c>
      <c r="O422" t="s">
        <v>175</v>
      </c>
      <c r="P422" t="s">
        <v>181</v>
      </c>
      <c r="Q422" t="s">
        <v>174</v>
      </c>
      <c r="R422" t="s">
        <v>181</v>
      </c>
      <c r="S422">
        <f>VALUE(LEFT(R422,2))/VALUE(RIGHT(R422,2))</f>
        <v>1.0857142857142856</v>
      </c>
      <c r="T422" s="15">
        <f>100-S422/IVGANG1</f>
        <v>0</v>
      </c>
    </row>
    <row r="423" spans="1:24" ht="12.75">
      <c r="A423">
        <v>416</v>
      </c>
      <c r="B423" t="s">
        <v>177</v>
      </c>
      <c r="C423" t="s">
        <v>134</v>
      </c>
      <c r="D423">
        <v>85</v>
      </c>
      <c r="E423" t="s">
        <v>171</v>
      </c>
      <c r="F423" t="s">
        <v>178</v>
      </c>
      <c r="G423"/>
      <c r="H423"/>
      <c r="K423" t="s">
        <v>67</v>
      </c>
      <c r="L423" t="s">
        <v>86</v>
      </c>
      <c r="Q423" t="s">
        <v>73</v>
      </c>
      <c r="R423" t="s">
        <v>89</v>
      </c>
      <c r="U423" t="s">
        <v>124</v>
      </c>
      <c r="V423" t="s">
        <v>158</v>
      </c>
      <c r="W423" t="s">
        <v>30</v>
      </c>
      <c r="X423" t="s">
        <v>158</v>
      </c>
    </row>
    <row r="424" spans="1:24" ht="12.75">
      <c r="A424">
        <v>417</v>
      </c>
      <c r="B424" t="s">
        <v>177</v>
      </c>
      <c r="C424" t="s">
        <v>134</v>
      </c>
      <c r="D424">
        <v>85</v>
      </c>
      <c r="E424" t="s">
        <v>171</v>
      </c>
      <c r="F424" t="s">
        <v>168</v>
      </c>
      <c r="G424"/>
      <c r="H424"/>
      <c r="K424" t="s">
        <v>67</v>
      </c>
      <c r="L424" t="s">
        <v>86</v>
      </c>
      <c r="Q424" t="s">
        <v>73</v>
      </c>
      <c r="R424" t="s">
        <v>89</v>
      </c>
      <c r="U424" t="s">
        <v>124</v>
      </c>
      <c r="V424" t="s">
        <v>158</v>
      </c>
      <c r="W424" t="s">
        <v>118</v>
      </c>
      <c r="X424" t="s">
        <v>52</v>
      </c>
    </row>
    <row r="425" spans="1:24" ht="12.75">
      <c r="A425">
        <v>418</v>
      </c>
      <c r="B425" t="s">
        <v>177</v>
      </c>
      <c r="C425" t="s">
        <v>134</v>
      </c>
      <c r="D425">
        <v>86</v>
      </c>
      <c r="E425" t="s">
        <v>171</v>
      </c>
      <c r="F425" t="s">
        <v>178</v>
      </c>
      <c r="G425"/>
      <c r="H425"/>
      <c r="K425" t="s">
        <v>67</v>
      </c>
      <c r="L425" t="s">
        <v>86</v>
      </c>
      <c r="Q425" t="s">
        <v>73</v>
      </c>
      <c r="R425" t="s">
        <v>89</v>
      </c>
      <c r="U425" t="s">
        <v>124</v>
      </c>
      <c r="V425" t="s">
        <v>158</v>
      </c>
      <c r="W425" t="s">
        <v>30</v>
      </c>
      <c r="X425" t="s">
        <v>158</v>
      </c>
    </row>
    <row r="426" spans="1:24" ht="12.75">
      <c r="A426">
        <v>419</v>
      </c>
      <c r="B426" t="s">
        <v>177</v>
      </c>
      <c r="C426" t="s">
        <v>134</v>
      </c>
      <c r="D426">
        <v>86</v>
      </c>
      <c r="E426" t="s">
        <v>171</v>
      </c>
      <c r="F426" t="s">
        <v>168</v>
      </c>
      <c r="G426"/>
      <c r="H426"/>
      <c r="K426" t="s">
        <v>67</v>
      </c>
      <c r="L426" t="s">
        <v>86</v>
      </c>
      <c r="Q426" t="s">
        <v>73</v>
      </c>
      <c r="R426" t="s">
        <v>89</v>
      </c>
      <c r="U426" t="s">
        <v>124</v>
      </c>
      <c r="V426" t="s">
        <v>158</v>
      </c>
      <c r="W426" t="s">
        <v>118</v>
      </c>
      <c r="X426" t="s">
        <v>52</v>
      </c>
    </row>
    <row r="427" spans="1:24" ht="12.75">
      <c r="A427">
        <v>420</v>
      </c>
      <c r="B427" t="s">
        <v>177</v>
      </c>
      <c r="C427" t="s">
        <v>134</v>
      </c>
      <c r="D427">
        <v>87</v>
      </c>
      <c r="E427" t="s">
        <v>171</v>
      </c>
      <c r="F427" t="s">
        <v>178</v>
      </c>
      <c r="G427"/>
      <c r="H427"/>
      <c r="K427" t="s">
        <v>67</v>
      </c>
      <c r="L427" t="s">
        <v>86</v>
      </c>
      <c r="Q427" t="s">
        <v>73</v>
      </c>
      <c r="R427" t="s">
        <v>89</v>
      </c>
      <c r="U427" t="s">
        <v>124</v>
      </c>
      <c r="V427" t="s">
        <v>158</v>
      </c>
      <c r="W427" t="s">
        <v>30</v>
      </c>
      <c r="X427" t="s">
        <v>158</v>
      </c>
    </row>
    <row r="428" spans="1:24" ht="12.75">
      <c r="A428">
        <v>421</v>
      </c>
      <c r="B428" t="s">
        <v>177</v>
      </c>
      <c r="C428" t="s">
        <v>134</v>
      </c>
      <c r="D428">
        <v>87</v>
      </c>
      <c r="E428" t="s">
        <v>171</v>
      </c>
      <c r="F428" t="s">
        <v>178</v>
      </c>
      <c r="G428"/>
      <c r="H428"/>
      <c r="K428" t="s">
        <v>67</v>
      </c>
      <c r="L428" t="s">
        <v>86</v>
      </c>
      <c r="Q428" t="s">
        <v>73</v>
      </c>
      <c r="R428" t="s">
        <v>89</v>
      </c>
      <c r="U428" t="s">
        <v>124</v>
      </c>
      <c r="V428" t="s">
        <v>158</v>
      </c>
      <c r="W428" t="s">
        <v>30</v>
      </c>
      <c r="X428" t="s">
        <v>158</v>
      </c>
    </row>
    <row r="429" spans="1:24" ht="12.75">
      <c r="A429">
        <v>422</v>
      </c>
      <c r="B429" t="s">
        <v>177</v>
      </c>
      <c r="C429" t="s">
        <v>134</v>
      </c>
      <c r="D429">
        <v>88</v>
      </c>
      <c r="E429" t="s">
        <v>171</v>
      </c>
      <c r="F429" t="s">
        <v>178</v>
      </c>
      <c r="G429"/>
      <c r="H429"/>
      <c r="K429" t="s">
        <v>67</v>
      </c>
      <c r="L429" t="s">
        <v>86</v>
      </c>
      <c r="Q429" t="s">
        <v>73</v>
      </c>
      <c r="R429" t="s">
        <v>89</v>
      </c>
      <c r="U429" t="s">
        <v>124</v>
      </c>
      <c r="V429" t="s">
        <v>158</v>
      </c>
      <c r="W429" t="s">
        <v>30</v>
      </c>
      <c r="X429" t="s">
        <v>158</v>
      </c>
    </row>
    <row r="430" spans="1:24" ht="12.75">
      <c r="A430">
        <v>423</v>
      </c>
      <c r="B430" t="s">
        <v>177</v>
      </c>
      <c r="C430" t="s">
        <v>134</v>
      </c>
      <c r="D430">
        <v>88</v>
      </c>
      <c r="E430" t="s">
        <v>171</v>
      </c>
      <c r="F430" t="s">
        <v>168</v>
      </c>
      <c r="G430"/>
      <c r="H430"/>
      <c r="K430" t="s">
        <v>67</v>
      </c>
      <c r="L430" t="s">
        <v>86</v>
      </c>
      <c r="Q430" t="s">
        <v>73</v>
      </c>
      <c r="R430" t="s">
        <v>89</v>
      </c>
      <c r="U430" t="s">
        <v>124</v>
      </c>
      <c r="V430" t="s">
        <v>158</v>
      </c>
      <c r="W430" t="s">
        <v>118</v>
      </c>
      <c r="X430" t="s">
        <v>52</v>
      </c>
    </row>
    <row r="431" spans="1:20" ht="12.75">
      <c r="A431">
        <v>424</v>
      </c>
      <c r="B431" t="s">
        <v>213</v>
      </c>
      <c r="C431" t="s">
        <v>134</v>
      </c>
      <c r="E431" t="s">
        <v>23</v>
      </c>
      <c r="G431"/>
      <c r="H431"/>
      <c r="M431">
        <v>1.36</v>
      </c>
      <c r="N431" s="15">
        <f>100-M431/IIIGANG1</f>
        <v>6.742857142857133</v>
      </c>
      <c r="S431">
        <v>0.97</v>
      </c>
      <c r="T431" s="15">
        <f>100-S431/IVGANG1</f>
        <v>10.65789473684211</v>
      </c>
    </row>
  </sheetData>
  <autoFilter ref="B2:X431"/>
  <mergeCells count="5">
    <mergeCell ref="U1:X1"/>
    <mergeCell ref="B1:D1"/>
    <mergeCell ref="I1:N1"/>
    <mergeCell ref="O1:T1"/>
    <mergeCell ref="E1:G1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3" sqref="D3"/>
    </sheetView>
  </sheetViews>
  <sheetFormatPr defaultColWidth="11.421875" defaultRowHeight="12.75"/>
  <sheetData>
    <row r="1" ht="12.75">
      <c r="A1" s="6" t="s">
        <v>199</v>
      </c>
    </row>
    <row r="2" spans="1:5" ht="12.75">
      <c r="A2" t="s">
        <v>200</v>
      </c>
      <c r="B2" s="7" t="s">
        <v>182</v>
      </c>
      <c r="C2" s="8" t="s">
        <v>183</v>
      </c>
      <c r="D2" s="8" t="s">
        <v>184</v>
      </c>
      <c r="E2" s="8" t="s">
        <v>185</v>
      </c>
    </row>
    <row r="3" spans="1:5" ht="12.75">
      <c r="A3" t="s">
        <v>186</v>
      </c>
      <c r="B3" s="7" t="s">
        <v>179</v>
      </c>
      <c r="C3" s="8" t="s">
        <v>180</v>
      </c>
      <c r="D3" s="8" t="s">
        <v>86</v>
      </c>
      <c r="E3" s="8" t="s">
        <v>181</v>
      </c>
    </row>
    <row r="4" spans="1:5" ht="12.75">
      <c r="A4" t="s">
        <v>201</v>
      </c>
      <c r="B4">
        <f>VALUE(LEFT(B3,2))/VALUE(RIGHT(B3,2))</f>
        <v>3.909090909090909</v>
      </c>
      <c r="C4">
        <f>VALUE(LEFT(C3,2))/VALUE(RIGHT(C3,2))</f>
        <v>2.2777777777777777</v>
      </c>
      <c r="D4">
        <f>VALUE(LEFT(D3,2))/VALUE(RIGHT(D3,2))</f>
        <v>1.4583333333333333</v>
      </c>
      <c r="E4">
        <f>VALUE(LEFT(E3,2))/VALUE(RIGHT(E3,2))</f>
        <v>1.0857142857142856</v>
      </c>
    </row>
    <row r="5" spans="1:5" ht="12.75">
      <c r="A5" s="9">
        <v>0.01</v>
      </c>
      <c r="B5" s="5">
        <f>B4/100</f>
        <v>0.03909090909090909</v>
      </c>
      <c r="C5" s="5">
        <f>C4/100</f>
        <v>0.022777777777777775</v>
      </c>
      <c r="D5" s="5">
        <f>D4/100</f>
        <v>0.014583333333333332</v>
      </c>
      <c r="E5" s="5">
        <f>E4/100</f>
        <v>0.010857142857142857</v>
      </c>
    </row>
    <row r="6" spans="1:2" ht="12.75">
      <c r="A6" s="5"/>
      <c r="B6" s="5"/>
    </row>
    <row r="7" spans="1:6" ht="12.75">
      <c r="A7" s="5"/>
      <c r="B7" s="5"/>
      <c r="D7" t="s">
        <v>17</v>
      </c>
      <c r="E7" t="s">
        <v>21</v>
      </c>
      <c r="F7" t="s">
        <v>45</v>
      </c>
    </row>
    <row r="8" spans="1:6" ht="12.75">
      <c r="A8" s="5"/>
      <c r="B8" s="5"/>
      <c r="C8" t="s">
        <v>188</v>
      </c>
      <c r="D8">
        <f>VALUE(LEFT(D7,2))/VALUE(RIGHT(D7,2))</f>
        <v>1.36</v>
      </c>
      <c r="E8">
        <f>VALUE(LEFT(E7,2))/VALUE(RIGHT(E7,2))</f>
        <v>0.9666666666666667</v>
      </c>
      <c r="F8">
        <f>VALUE(LEFT(F7,2))/VALUE(RIGHT(F7,2))</f>
        <v>0.9032258064516129</v>
      </c>
    </row>
    <row r="9" spans="1:6" ht="12.75">
      <c r="A9" s="5"/>
      <c r="B9" s="5"/>
      <c r="D9">
        <f>D8/D5</f>
        <v>93.25714285714287</v>
      </c>
      <c r="E9">
        <f>E8/E5</f>
        <v>89.03508771929825</v>
      </c>
      <c r="F9">
        <f>F8/E5</f>
        <v>83.1918505942275</v>
      </c>
    </row>
    <row r="10" spans="1:6" ht="12.75">
      <c r="A10" s="4"/>
      <c r="B10" s="5"/>
      <c r="D10">
        <f>100-D9</f>
        <v>6.742857142857133</v>
      </c>
      <c r="E10">
        <f>100-E9</f>
        <v>10.964912280701753</v>
      </c>
      <c r="F10">
        <f>100-F9</f>
        <v>16.808149405772497</v>
      </c>
    </row>
    <row r="11" spans="1:8" ht="12.75">
      <c r="A11" s="4"/>
      <c r="B11" s="5"/>
      <c r="C11" s="11">
        <v>0.01</v>
      </c>
      <c r="D11">
        <f>D8/100</f>
        <v>0.013600000000000001</v>
      </c>
      <c r="E11">
        <f>E8/100</f>
        <v>0.009666666666666667</v>
      </c>
      <c r="H11" s="12"/>
    </row>
    <row r="12" spans="1:8" ht="12.75">
      <c r="A12" s="4"/>
      <c r="B12" s="5"/>
      <c r="D12">
        <f>D4/D11</f>
        <v>107.23039215686273</v>
      </c>
      <c r="E12">
        <f>E4/E11</f>
        <v>112.31527093596058</v>
      </c>
      <c r="H12" s="12"/>
    </row>
    <row r="13" spans="1:8" ht="12.75">
      <c r="A13" s="4"/>
      <c r="B13" s="5"/>
      <c r="H13" s="12"/>
    </row>
    <row r="14" spans="1:8" ht="12.75">
      <c r="A14" s="5"/>
      <c r="B14" s="5"/>
      <c r="H14" s="13"/>
    </row>
    <row r="15" ht="12.75">
      <c r="H15" s="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F20" sqref="F20"/>
    </sheetView>
  </sheetViews>
  <sheetFormatPr defaultColWidth="11.421875" defaultRowHeight="12.75"/>
  <cols>
    <col min="1" max="1" width="17.57421875" style="0" customWidth="1"/>
    <col min="2" max="2" width="2.00390625" style="0" customWidth="1"/>
  </cols>
  <sheetData>
    <row r="1" ht="15.75">
      <c r="A1" s="16" t="s">
        <v>250</v>
      </c>
    </row>
    <row r="3" spans="1:10" ht="12.75">
      <c r="A3" s="25"/>
      <c r="B3" s="25"/>
      <c r="C3" s="25"/>
      <c r="D3" s="25"/>
      <c r="E3" s="25" t="s">
        <v>251</v>
      </c>
      <c r="F3" s="25"/>
      <c r="G3" s="25"/>
      <c r="H3" s="25"/>
      <c r="I3" s="25"/>
      <c r="J3" s="25"/>
    </row>
    <row r="4" spans="1:10" ht="12.75">
      <c r="A4" s="25"/>
      <c r="B4" s="25"/>
      <c r="C4" s="25"/>
      <c r="D4" s="25"/>
      <c r="E4" s="25"/>
      <c r="F4" s="25"/>
      <c r="G4" s="25"/>
      <c r="H4" s="25"/>
      <c r="I4" s="25"/>
      <c r="J4" s="25"/>
    </row>
    <row r="5" spans="1:10" ht="12.7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ht="12.75">
      <c r="A6" s="18"/>
    </row>
    <row r="8" ht="12.75">
      <c r="A8" s="18"/>
    </row>
    <row r="9" ht="12.75">
      <c r="A9" s="17"/>
    </row>
    <row r="10" ht="12.75">
      <c r="A10" s="17"/>
    </row>
    <row r="11" ht="12.75">
      <c r="A11" s="17"/>
    </row>
    <row r="12" ht="12.75">
      <c r="A12" s="17"/>
    </row>
    <row r="13" ht="12.75">
      <c r="A13" s="17"/>
    </row>
    <row r="14" ht="12.75">
      <c r="A14" s="17"/>
    </row>
    <row r="16" ht="12.75">
      <c r="A16" s="18"/>
    </row>
    <row r="23" spans="1:11" ht="12.75">
      <c r="A23" s="18"/>
      <c r="J23" s="19"/>
      <c r="K23" s="1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1:J65"/>
  <sheetViews>
    <sheetView workbookViewId="0" topLeftCell="A22">
      <selection activeCell="B31" sqref="B31:F41"/>
    </sheetView>
  </sheetViews>
  <sheetFormatPr defaultColWidth="11.421875" defaultRowHeight="12.75"/>
  <cols>
    <col min="3" max="3" width="11.421875" style="15" customWidth="1"/>
    <col min="5" max="5" width="11.421875" style="15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3.5" thickBot="1"/>
    <row r="31" spans="2:6" ht="12.75">
      <c r="B31" s="26" t="s">
        <v>253</v>
      </c>
      <c r="C31" s="27" t="s">
        <v>254</v>
      </c>
      <c r="D31" s="28"/>
      <c r="E31" s="29"/>
      <c r="F31" s="30"/>
    </row>
    <row r="32" spans="2:6" ht="12.75">
      <c r="B32" s="35" t="s">
        <v>174</v>
      </c>
      <c r="C32" s="36"/>
      <c r="D32" s="5"/>
      <c r="E32" s="5" t="s">
        <v>175</v>
      </c>
      <c r="F32" s="55"/>
    </row>
    <row r="33" spans="2:6" ht="12.75">
      <c r="B33" s="31" t="s">
        <v>26</v>
      </c>
      <c r="C33" s="32">
        <v>35</v>
      </c>
      <c r="D33" s="33"/>
      <c r="E33" s="33" t="s">
        <v>255</v>
      </c>
      <c r="F33" s="34">
        <v>38</v>
      </c>
    </row>
    <row r="34" spans="2:6" ht="12.75">
      <c r="B34" s="35" t="s">
        <v>256</v>
      </c>
      <c r="C34" s="36">
        <v>42</v>
      </c>
      <c r="D34" s="5"/>
      <c r="E34" s="5" t="s">
        <v>256</v>
      </c>
      <c r="F34" s="37">
        <v>41.1</v>
      </c>
    </row>
    <row r="35" spans="2:6" ht="12.75">
      <c r="B35" s="35" t="s">
        <v>257</v>
      </c>
      <c r="C35" s="36">
        <v>66.5</v>
      </c>
      <c r="D35" s="5"/>
      <c r="E35" s="5" t="s">
        <v>257</v>
      </c>
      <c r="F35" s="37">
        <v>71.7</v>
      </c>
    </row>
    <row r="36" spans="2:6" ht="12.75">
      <c r="B36" s="35" t="s">
        <v>258</v>
      </c>
      <c r="C36" s="36">
        <v>71.5</v>
      </c>
      <c r="D36" s="5"/>
      <c r="E36" s="5" t="s">
        <v>258</v>
      </c>
      <c r="F36" s="37">
        <v>82.2</v>
      </c>
    </row>
    <row r="37" spans="2:6" ht="12.75">
      <c r="B37" s="35" t="s">
        <v>259</v>
      </c>
      <c r="C37" s="36">
        <v>4</v>
      </c>
      <c r="D37" s="5"/>
      <c r="E37" s="5" t="s">
        <v>259</v>
      </c>
      <c r="F37" s="37">
        <v>3.8</v>
      </c>
    </row>
    <row r="38" spans="2:6" ht="12.75">
      <c r="B38" s="35" t="s">
        <v>260</v>
      </c>
      <c r="C38" s="36">
        <v>2.6</v>
      </c>
      <c r="D38" s="5"/>
      <c r="E38" s="5" t="s">
        <v>260</v>
      </c>
      <c r="F38" s="37">
        <v>2.7</v>
      </c>
    </row>
    <row r="39" spans="2:6" ht="12.75">
      <c r="B39" s="38" t="s">
        <v>261</v>
      </c>
      <c r="C39" s="39">
        <v>4.6</v>
      </c>
      <c r="D39" s="40"/>
      <c r="E39" s="40" t="s">
        <v>261</v>
      </c>
      <c r="F39" s="41">
        <v>4.1</v>
      </c>
    </row>
    <row r="40" spans="2:6" ht="12.75">
      <c r="B40" s="35" t="s">
        <v>262</v>
      </c>
      <c r="C40" s="36">
        <f>C35/C$33</f>
        <v>1.9</v>
      </c>
      <c r="D40" s="5"/>
      <c r="E40" s="5" t="s">
        <v>262</v>
      </c>
      <c r="F40" s="37">
        <f>F35/F$33</f>
        <v>1.8868421052631579</v>
      </c>
    </row>
    <row r="41" spans="2:6" ht="13.5" thickBot="1">
      <c r="B41" s="42" t="s">
        <v>263</v>
      </c>
      <c r="C41" s="43">
        <f>C36/C$33</f>
        <v>2.0428571428571427</v>
      </c>
      <c r="D41" s="44"/>
      <c r="E41" s="44" t="s">
        <v>263</v>
      </c>
      <c r="F41" s="45">
        <f>F36/F$33</f>
        <v>2.1631578947368424</v>
      </c>
    </row>
    <row r="42" ht="13.5" thickBot="1"/>
    <row r="43" spans="2:6" ht="12.75">
      <c r="B43" s="26" t="s">
        <v>264</v>
      </c>
      <c r="C43" s="27" t="s">
        <v>265</v>
      </c>
      <c r="D43" s="28"/>
      <c r="E43" s="29"/>
      <c r="F43" s="30"/>
    </row>
    <row r="44" spans="2:6" ht="12.75">
      <c r="B44" s="46" t="s">
        <v>13</v>
      </c>
      <c r="C44" s="54"/>
      <c r="D44" s="5"/>
      <c r="E44" t="s">
        <v>16</v>
      </c>
      <c r="F44" s="55"/>
    </row>
    <row r="45" spans="2:6" ht="12.75">
      <c r="B45" s="31" t="s">
        <v>26</v>
      </c>
      <c r="C45" s="32">
        <v>25</v>
      </c>
      <c r="D45" s="33"/>
      <c r="E45" s="33" t="s">
        <v>255</v>
      </c>
      <c r="F45" s="34">
        <v>34</v>
      </c>
    </row>
    <row r="46" spans="2:6" ht="12.75">
      <c r="B46" s="35" t="s">
        <v>256</v>
      </c>
      <c r="C46" s="36">
        <v>42</v>
      </c>
      <c r="D46" s="5"/>
      <c r="E46" s="5" t="s">
        <v>256</v>
      </c>
      <c r="F46" s="37">
        <v>37</v>
      </c>
    </row>
    <row r="47" spans="2:10" ht="12.75">
      <c r="B47" s="35" t="s">
        <v>257</v>
      </c>
      <c r="C47" s="36">
        <v>61.5</v>
      </c>
      <c r="D47" s="5"/>
      <c r="E47" s="5" t="s">
        <v>257</v>
      </c>
      <c r="F47" s="37">
        <v>78.5</v>
      </c>
      <c r="J47" s="15"/>
    </row>
    <row r="48" spans="2:10" ht="12.75">
      <c r="B48" s="35" t="s">
        <v>258</v>
      </c>
      <c r="C48" s="36">
        <v>70</v>
      </c>
      <c r="D48" s="5"/>
      <c r="E48" s="5" t="s">
        <v>258</v>
      </c>
      <c r="F48" s="37">
        <v>91.8</v>
      </c>
      <c r="J48" s="15"/>
    </row>
    <row r="49" spans="2:10" ht="12.75">
      <c r="B49" s="35" t="s">
        <v>259</v>
      </c>
      <c r="C49" s="36">
        <v>5.5</v>
      </c>
      <c r="D49" s="5"/>
      <c r="E49" s="5" t="s">
        <v>259</v>
      </c>
      <c r="F49" s="37">
        <v>4.7</v>
      </c>
      <c r="J49" s="15"/>
    </row>
    <row r="50" spans="2:10" ht="12.75">
      <c r="B50" s="35" t="s">
        <v>260</v>
      </c>
      <c r="C50" s="36">
        <v>3</v>
      </c>
      <c r="D50" s="5"/>
      <c r="E50" s="5" t="s">
        <v>260</v>
      </c>
      <c r="F50" s="37">
        <v>3</v>
      </c>
      <c r="J50" s="15"/>
    </row>
    <row r="51" spans="2:10" ht="12.75">
      <c r="B51" s="38" t="s">
        <v>261</v>
      </c>
      <c r="C51" s="39">
        <v>5.6</v>
      </c>
      <c r="D51" s="40"/>
      <c r="E51" s="40" t="s">
        <v>261</v>
      </c>
      <c r="F51" s="41">
        <v>5.6</v>
      </c>
      <c r="J51" s="15"/>
    </row>
    <row r="52" spans="2:6" ht="12.75">
      <c r="B52" s="46" t="s">
        <v>262</v>
      </c>
      <c r="C52" s="47">
        <f>C47/C$45</f>
        <v>2.46</v>
      </c>
      <c r="D52" s="48"/>
      <c r="E52" s="48" t="s">
        <v>262</v>
      </c>
      <c r="F52" s="49">
        <f>F47/F$45</f>
        <v>2.3088235294117645</v>
      </c>
    </row>
    <row r="53" spans="2:6" ht="13.5" thickBot="1">
      <c r="B53" s="50" t="s">
        <v>263</v>
      </c>
      <c r="C53" s="51">
        <f>C48/C$45</f>
        <v>2.8</v>
      </c>
      <c r="D53" s="52"/>
      <c r="E53" s="52" t="s">
        <v>263</v>
      </c>
      <c r="F53" s="53">
        <f>F48/F$45</f>
        <v>2.6999999999999997</v>
      </c>
    </row>
    <row r="54" ht="13.5" thickBot="1"/>
    <row r="55" spans="2:6" ht="12.75">
      <c r="B55" s="26" t="s">
        <v>253</v>
      </c>
      <c r="C55" s="27" t="s">
        <v>266</v>
      </c>
      <c r="D55" s="28"/>
      <c r="E55" s="29"/>
      <c r="F55" s="30"/>
    </row>
    <row r="56" spans="2:6" ht="12.75">
      <c r="B56" s="35" t="s">
        <v>15</v>
      </c>
      <c r="C56" s="36"/>
      <c r="D56" s="5"/>
      <c r="E56" s="5" t="s">
        <v>22</v>
      </c>
      <c r="F56" s="55"/>
    </row>
    <row r="57" spans="2:6" ht="12.75">
      <c r="B57" s="31" t="s">
        <v>26</v>
      </c>
      <c r="C57" s="32">
        <v>30</v>
      </c>
      <c r="D57" s="33"/>
      <c r="E57" s="33" t="s">
        <v>255</v>
      </c>
      <c r="F57" s="34">
        <v>35</v>
      </c>
    </row>
    <row r="58" spans="2:8" ht="12.75">
      <c r="B58" s="35" t="s">
        <v>256</v>
      </c>
      <c r="C58" s="36">
        <v>41</v>
      </c>
      <c r="D58" s="5"/>
      <c r="E58" s="5" t="s">
        <v>256</v>
      </c>
      <c r="F58" s="37">
        <v>42</v>
      </c>
      <c r="H58" s="15"/>
    </row>
    <row r="59" spans="2:8" ht="12.75">
      <c r="B59" s="35" t="s">
        <v>257</v>
      </c>
      <c r="C59" s="36">
        <v>63</v>
      </c>
      <c r="D59" s="5"/>
      <c r="E59" s="5" t="s">
        <v>257</v>
      </c>
      <c r="F59" s="37">
        <v>74.8</v>
      </c>
      <c r="H59" s="15"/>
    </row>
    <row r="60" spans="2:8" ht="12.75">
      <c r="B60" s="35" t="s">
        <v>258</v>
      </c>
      <c r="C60" s="36">
        <v>74.4</v>
      </c>
      <c r="D60" s="5"/>
      <c r="E60" s="5" t="s">
        <v>258</v>
      </c>
      <c r="F60" s="37">
        <v>85</v>
      </c>
      <c r="H60" s="15"/>
    </row>
    <row r="61" spans="2:8" ht="12.75">
      <c r="B61" s="35" t="s">
        <v>259</v>
      </c>
      <c r="C61" s="36">
        <v>4.4</v>
      </c>
      <c r="D61" s="5"/>
      <c r="E61" s="5" t="s">
        <v>259</v>
      </c>
      <c r="F61" s="37">
        <v>4.5</v>
      </c>
      <c r="H61" s="15"/>
    </row>
    <row r="62" spans="2:8" ht="12.75">
      <c r="B62" s="35" t="s">
        <v>260</v>
      </c>
      <c r="C62" s="36">
        <v>3</v>
      </c>
      <c r="D62" s="5"/>
      <c r="E62" s="5" t="s">
        <v>260</v>
      </c>
      <c r="F62" s="37">
        <v>3</v>
      </c>
      <c r="H62" s="15"/>
    </row>
    <row r="63" spans="2:6" ht="12.75">
      <c r="B63" s="38" t="s">
        <v>261</v>
      </c>
      <c r="C63" s="39">
        <v>5</v>
      </c>
      <c r="D63" s="40"/>
      <c r="E63" s="40" t="s">
        <v>261</v>
      </c>
      <c r="F63" s="41">
        <v>5.1</v>
      </c>
    </row>
    <row r="64" spans="2:6" ht="12.75">
      <c r="B64" s="35" t="s">
        <v>262</v>
      </c>
      <c r="C64" s="36">
        <f>C59/C$57</f>
        <v>2.1</v>
      </c>
      <c r="D64" s="5"/>
      <c r="E64" s="5" t="s">
        <v>262</v>
      </c>
      <c r="F64" s="37">
        <f>F59/F$57</f>
        <v>2.137142857142857</v>
      </c>
    </row>
    <row r="65" spans="2:6" ht="13.5" thickBot="1">
      <c r="B65" s="42" t="s">
        <v>263</v>
      </c>
      <c r="C65" s="43">
        <f>C60/C$57</f>
        <v>2.48</v>
      </c>
      <c r="D65" s="44"/>
      <c r="E65" s="44" t="s">
        <v>263</v>
      </c>
      <c r="F65" s="45">
        <f>F60/F$57</f>
        <v>2.4285714285714284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Rawer</dc:creator>
  <cp:keywords/>
  <dc:description/>
  <cp:lastModifiedBy>Marc Rawer</cp:lastModifiedBy>
  <dcterms:created xsi:type="dcterms:W3CDTF">2004-06-30T20:55:56Z</dcterms:created>
  <dcterms:modified xsi:type="dcterms:W3CDTF">2005-02-22T19:10:07Z</dcterms:modified>
  <cp:category/>
  <cp:version/>
  <cp:contentType/>
  <cp:contentStatus/>
</cp:coreProperties>
</file>